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School\SEM7\ITCC508\Written Work 1\"/>
    </mc:Choice>
  </mc:AlternateContent>
  <xr:revisionPtr revIDLastSave="0" documentId="13_ncr:1_{2D18191D-003D-4A0D-A657-5475ECEE07D6}" xr6:coauthVersionLast="47" xr6:coauthVersionMax="47" xr10:uidLastSave="{00000000-0000-0000-0000-000000000000}"/>
  <bookViews>
    <workbookView xWindow="-120" yWindow="-120" windowWidth="29040" windowHeight="15720" activeTab="4" xr2:uid="{AA801370-022B-42CA-A1EC-A614B168CD79}"/>
  </bookViews>
  <sheets>
    <sheet name="Text 1" sheetId="1" r:id="rId1"/>
    <sheet name="Text 2" sheetId="4" r:id="rId2"/>
    <sheet name="Text 3" sheetId="6" r:id="rId3"/>
    <sheet name="Performance Metrics" sheetId="7" r:id="rId4"/>
    <sheet name="Entity Labels" sheetId="2"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 i="6" l="1"/>
  <c r="O9" i="6" s="1"/>
  <c r="N8" i="6"/>
  <c r="O8" i="6" s="1"/>
  <c r="O7" i="6"/>
  <c r="J9" i="4"/>
  <c r="K9" i="4" s="1"/>
  <c r="J8" i="4"/>
  <c r="K8" i="4" s="1"/>
  <c r="K7" i="4"/>
  <c r="J9" i="1"/>
  <c r="I9" i="1"/>
  <c r="J8" i="1"/>
  <c r="J10" i="1" s="1"/>
  <c r="I8" i="1"/>
  <c r="J7" i="1"/>
  <c r="B48" i="1"/>
  <c r="B26" i="1"/>
  <c r="O10" i="6" l="1"/>
  <c r="K10" i="4"/>
</calcChain>
</file>

<file path=xl/sharedStrings.xml><?xml version="1.0" encoding="utf-8"?>
<sst xmlns="http://schemas.openxmlformats.org/spreadsheetml/2006/main" count="588" uniqueCount="167">
  <si>
    <t>Named Entity</t>
  </si>
  <si>
    <t>Entity Label</t>
  </si>
  <si>
    <t>Predicted Entity Label</t>
  </si>
  <si>
    <t>Russian President Vladimir Putin and North Korea's Kim Jong Un will attend a military parade in Beijing, marking the first public appearance of the two leaders alongside President Xi Jinping in a show of collective defiance amid Western pressure.
No Western leaders will be among the 26 foreign heads of state and government attending the parade next week with the exception of Robert Fico, prime minister of Slovakia, a European Union member state, according to the Chinese foreign ministry on Thursday.
Against the backdrop of China's growing military might during the "Victory Day" parade on September 3, the three leaders will project a major show of solidarity not just between China and the Global South, but also with sanctions-hit Russia and North Korea.
Russia, which Beijing counts as a strategic partner, has been battered by multiple rounds of Western sanctions imposed after its invasion of Ukraine in 2022, with its economy on the brink of slipping into recession. Putin, wanted by the International Criminal Court, last travelled in China in 2024.
North Korea, a formal treaty ally of China's, has been under United Nations Security Council sanctions since 2006 over its development of nuclear weapons and ballistic missiles. Kim last visited China in January 2019.
Those attending the parade marking the formal surrender of Japan during World War II will include Belarus President Aleksandr Lukashenko, Iran's President Masoud Pezashkian, Indonesian President Prabowo Subianto and South Korea's National Assembly Speaker Woo Won-shik, said Chinese Assistant Foreign Minister Hong Lei at a news conference.
Serbia's President Aleksandar Vucic will also attend the parade.
The United Nations will be represented by Under-Secretary-General Li Junhua, who previously served in various capacities at the Chinese foreign ministry, including time as the Chinese ambassador to Italy, San Marino and Myanmar.
On the day, President Xi Jinping will survey tens of thousands of troops at Tiananmen Square alongside the foreign dignitaries and senior Chinese leaders.
The highly choreographed parade, to be one of China's largest in years, will showcase cutting-edge equipment like fighter jets, missile defence systems and hypersonic weapons.</t>
  </si>
  <si>
    <t>Label</t>
  </si>
  <si>
    <t>CARDINAL</t>
  </si>
  <si>
    <t>DATE</t>
  </si>
  <si>
    <t>EVENT</t>
  </si>
  <si>
    <t>FAC</t>
  </si>
  <si>
    <t>GPE</t>
  </si>
  <si>
    <t>LANGUAGE</t>
  </si>
  <si>
    <t>LAW</t>
  </si>
  <si>
    <t>LOC</t>
  </si>
  <si>
    <t>MONEY</t>
  </si>
  <si>
    <t>NORP</t>
  </si>
  <si>
    <t>ORDINAL</t>
  </si>
  <si>
    <t>ORG</t>
  </si>
  <si>
    <t>PERCENT</t>
  </si>
  <si>
    <t>PERSON</t>
  </si>
  <si>
    <t>PRODUCT</t>
  </si>
  <si>
    <t>QUANTITY</t>
  </si>
  <si>
    <t>TIME</t>
  </si>
  <si>
    <t>WORK_OF_ART</t>
  </si>
  <si>
    <t>Description</t>
  </si>
  <si>
    <t>Numerals that do not fall under another type</t>
  </si>
  <si>
    <t>Absolute or relative dates or periods</t>
  </si>
  <si>
    <t>Named hurricanes, battles, wars, sports events, etc.</t>
  </si>
  <si>
    <t>Buildings, airports, highways, bridges, etc.</t>
  </si>
  <si>
    <t>Countries, cities, states</t>
  </si>
  <si>
    <t>Any named language</t>
  </si>
  <si>
    <t>Named documents made into laws</t>
  </si>
  <si>
    <t>Non-GPE locations, mountain ranges, bodies of water</t>
  </si>
  <si>
    <t>Monetary values, including unit</t>
  </si>
  <si>
    <t>Nationalities or religious or political groups</t>
  </si>
  <si>
    <t>"first", "second", etc.</t>
  </si>
  <si>
    <t>Companies, agencies, institutions, etc.</t>
  </si>
  <si>
    <t>Percentage, including "%"</t>
  </si>
  <si>
    <t>People, including fictional</t>
  </si>
  <si>
    <t>Objects, vehicles, foods, etc. (not serviceS)</t>
  </si>
  <si>
    <t>Measurements, as of weight or distance</t>
  </si>
  <si>
    <t>Times smaller than a day</t>
  </si>
  <si>
    <t>Titles of bookes, songs, etc.</t>
  </si>
  <si>
    <t>Russian</t>
  </si>
  <si>
    <t>Vladimir Putin</t>
  </si>
  <si>
    <t>North Korea</t>
  </si>
  <si>
    <t>Kim Jong Un</t>
  </si>
  <si>
    <t>Beijing</t>
  </si>
  <si>
    <t>Xi Jinping</t>
  </si>
  <si>
    <t>Western</t>
  </si>
  <si>
    <t>Robert Fico</t>
  </si>
  <si>
    <t>Slovakia</t>
  </si>
  <si>
    <t>European Union</t>
  </si>
  <si>
    <t>Chinese</t>
  </si>
  <si>
    <t>Thursday</t>
  </si>
  <si>
    <t>China</t>
  </si>
  <si>
    <t>Global South</t>
  </si>
  <si>
    <t>Russia</t>
  </si>
  <si>
    <t>Ukraine</t>
  </si>
  <si>
    <t>Putin</t>
  </si>
  <si>
    <t>International Criminal Court</t>
  </si>
  <si>
    <t>Victory Day</t>
  </si>
  <si>
    <t>three</t>
  </si>
  <si>
    <t>next week</t>
  </si>
  <si>
    <t>United Nations Security Council</t>
  </si>
  <si>
    <t>Japan</t>
  </si>
  <si>
    <t>World War II</t>
  </si>
  <si>
    <t>Belarus</t>
  </si>
  <si>
    <t>Aleksandr Lukashenko</t>
  </si>
  <si>
    <t>Iran</t>
  </si>
  <si>
    <t>Masoud Pezashkian</t>
  </si>
  <si>
    <t>Aleksandar Vucic</t>
  </si>
  <si>
    <t>United Nations</t>
  </si>
  <si>
    <t>Italy</t>
  </si>
  <si>
    <t>San Marino</t>
  </si>
  <si>
    <t>Myanmar</t>
  </si>
  <si>
    <t>tens of thousands</t>
  </si>
  <si>
    <t>Tiananmen Square</t>
  </si>
  <si>
    <t>years</t>
  </si>
  <si>
    <t>Li Junhua</t>
  </si>
  <si>
    <t>All NATO members will hit a longstanding target of spending 2% of GDP on defence this year but only three currently reach a new, higher goal set by alliance leaders in June, NATO data released on Thursday showed.
Many NATO countries have substantially increased military spending in recent years, following Russia's 2022 invasion of Ukraine and demands by U.S. President Donald Trump for European allies to invest more in their own defence.
Estimates from the alliance on Thursday showed that as recently as last year, more than 10 of NATO’s 32 members fell short of the 2% goal, which was agreed in 2014.
Figures for 2025 showed all allies meeting that target, with seven at the minimum of 2.0% and several others only marginally higher.
Poland is the NATO member spending the most on defence as a share of its economy, at 4.48%, followed by Lithuania at 4% and Latvia with 3.73%, according to the data.
Those were the only alliance members who currently exceed the new defence spending target of 3.5% of GDP agreed by NATO leaders at a summit in The Hague in June.
The leaders agreed to hit that target by 2035 as part of a broader goal of spending 5% of GDP on defence and security-related investments, to include items such as cybersecurity and upgrading roads and ports to handle heavy military equipment.
Speaking at the opening of an ammunition factory in Germany on Wednesday, NATO Secretary General Mark Rutte praised higher defence spending by alliance members but said it was important to turn the extra money into military capabilities.
"Cash alone doesn't provide security," he said at the factory in the town of Unterluess owned by German arms firm Rheinmetall. "Deterrence doesn't come from 5%. Deterrence comes from the capability to ... fight potential enemies."</t>
  </si>
  <si>
    <t>NATO</t>
  </si>
  <si>
    <t>June</t>
  </si>
  <si>
    <t>recent years</t>
  </si>
  <si>
    <t>U.S.</t>
  </si>
  <si>
    <t>Donald Trump</t>
  </si>
  <si>
    <t>European</t>
  </si>
  <si>
    <t>last year</t>
  </si>
  <si>
    <t>seven</t>
  </si>
  <si>
    <t>Poland</t>
  </si>
  <si>
    <t>Lithuania</t>
  </si>
  <si>
    <t>Latvia</t>
  </si>
  <si>
    <t>The Hague</t>
  </si>
  <si>
    <t>Germany</t>
  </si>
  <si>
    <t>Wednesday</t>
  </si>
  <si>
    <t>Mark Rutte</t>
  </si>
  <si>
    <t>Unterluess</t>
  </si>
  <si>
    <t>German</t>
  </si>
  <si>
    <t>Rheinmetall</t>
  </si>
  <si>
    <t>URL: https://www.reuters.com/business/aerospace-defense/putin-kim-jong-un-attend-chinese-parade-show-defiance-west-2025-08-28/</t>
  </si>
  <si>
    <t>URL: https://www.reuters.com/business/aerospace-defense/all-nato-members-hit-old-spending-target-only-three-meet-new-goal-2025-08-27/</t>
  </si>
  <si>
    <t>On David Barton's beef farm in the picturesque Cotswolds in western England, months of heat and drought have left his 200 head of Salers, Herefords and Sussexes with nothing but parched fields to pick at.
"Look, it's dust," he said, kicking the ground. "This is what you would see in the (United) States or in Australia. You don't see this in England, this is ridiculous."
It's the result of England's driest spring in more than 100 years and the driest January-July period since 1929, according to data from the UK's Met Office. It says summer 2025 will likely be the UK's warmest since records began in 1884, moving 2018 off the top spot.
"This year is extraordinary, I have never seen anything like it," Barton said.
Customers for beef from Manor Farm, which has been in Barton's family for three generations, include upmarket grocer Waitrose and restaurant chain Hawksmoor.
Like many livestock farmers across England, he has had no choice but to dip into his winter feed supplies early this year, dramatically increasing his costs.
Having given up on grazing two months ago, Barton has been feeding his cows twice a day with a mix of silage, hay and cereals to ensure they get their necessary nutrients.
But his herd is still hungry, and chases his tractor across the fields for more food after being fed.
WIDER CRISIS
Barton's predicament is typical of a wider crisis for British livestock farmers, with many concerned about the welfare of their animals and financial viability amid already-thin profit margins.
British beef production was worth over 4 billion pounds ($5.4 billion) last year, according to data from the agriculture ministry.
Barton is spending about 1,000 pounds ($1,351) a week more on feed than he normally does at this time of year.
With additional production costs not generally linked to his selling price, he faces an expensive winter.
"Unfortunately, I will have to take that hit," he said.
The crisis also raises questions about Britain's food security, and with producer costs rising, adds further pressure to food prices which have surged this year.
Official data earlier this month showed UK food prices were 4.9% higher than a year earlier, with beef costs a key component.
While for some arable farmers such as strawberry and raspberry growers, the sunny spring meant bumper yields, crops like brassicas - including broccoli, cabbage and cauliflower - are struggling, with warnings of tight supply.
Barton, who is chair of the National Farmers Union's national Livestock Board, said the UK government could have done more to help the industry, which is also reeling from proposed changes to inheritance tax.
The government could have temporarily relaxed some environmental schemes so land could have been released for grazing earlier this year, he said.
Barton was worried some financially stretched farmers might be forced to reduce the size of their herds.
"I'm really concerned that farmers will take a decision to reduce their breeding cow numbers and that's just the last thing we need to do," he said.</t>
  </si>
  <si>
    <t>David Barton</t>
  </si>
  <si>
    <t>Cotswolds</t>
  </si>
  <si>
    <t>England</t>
  </si>
  <si>
    <t>Salers</t>
  </si>
  <si>
    <t>Herefords</t>
  </si>
  <si>
    <t>Sussexes</t>
  </si>
  <si>
    <t>(United) States</t>
  </si>
  <si>
    <t>Australia</t>
  </si>
  <si>
    <t>100 years</t>
  </si>
  <si>
    <t>January-July</t>
  </si>
  <si>
    <t>UK</t>
  </si>
  <si>
    <t>Met Office</t>
  </si>
  <si>
    <t>summer 2025</t>
  </si>
  <si>
    <t>This year</t>
  </si>
  <si>
    <t>Manor Farm</t>
  </si>
  <si>
    <t>Barton</t>
  </si>
  <si>
    <t>Waitrose</t>
  </si>
  <si>
    <t>Hawksmoor</t>
  </si>
  <si>
    <t>this year</t>
  </si>
  <si>
    <t>two months ago</t>
  </si>
  <si>
    <t>twice a day</t>
  </si>
  <si>
    <t>British</t>
  </si>
  <si>
    <t>4 billion pounds</t>
  </si>
  <si>
    <t>$5.4 billion</t>
  </si>
  <si>
    <t>agriculture ministry</t>
  </si>
  <si>
    <t>1,000 pounds</t>
  </si>
  <si>
    <t>$1,351</t>
  </si>
  <si>
    <t>a week</t>
  </si>
  <si>
    <t>this time of year</t>
  </si>
  <si>
    <t>Britain</t>
  </si>
  <si>
    <t>a year earlier</t>
  </si>
  <si>
    <t>National Farmers Union</t>
  </si>
  <si>
    <t>URL: https://www.reuters.com/sustainability/climate-energy/drought-leaves-uk-beef-farmers-scrambling-feed-hungry-herds-2025-08-28/</t>
  </si>
  <si>
    <t>first</t>
  </si>
  <si>
    <t>two</t>
  </si>
  <si>
    <t>Kim</t>
  </si>
  <si>
    <t>Indonesian</t>
  </si>
  <si>
    <t>Prabowo Subianto</t>
  </si>
  <si>
    <t>South Korea</t>
  </si>
  <si>
    <t>Woo Won-shik</t>
  </si>
  <si>
    <t>Serbia</t>
  </si>
  <si>
    <t>National Assembly Speaker Woo Won-shik</t>
  </si>
  <si>
    <t>Hong Lei</t>
  </si>
  <si>
    <t>the day</t>
  </si>
  <si>
    <t>one</t>
  </si>
  <si>
    <t>Accuracy</t>
  </si>
  <si>
    <t>Precision</t>
  </si>
  <si>
    <t>Recall</t>
  </si>
  <si>
    <t>F1-Score</t>
  </si>
  <si>
    <t>Metric</t>
  </si>
  <si>
    <t>Correct Labels</t>
  </si>
  <si>
    <t>Score</t>
  </si>
  <si>
    <t>Visualized NER Labels</t>
  </si>
  <si>
    <t>Cotswolds in Western England</t>
  </si>
  <si>
    <t>months</t>
  </si>
  <si>
    <t>winter</t>
  </si>
  <si>
    <t>early this year</t>
  </si>
  <si>
    <t>fed</t>
  </si>
  <si>
    <t>an expensive winter</t>
  </si>
  <si>
    <t>earlier this month</t>
  </si>
  <si>
    <t>strawberry</t>
  </si>
  <si>
    <t>national Livestock Board</t>
  </si>
  <si>
    <t>earlier this year</t>
  </si>
  <si>
    <t>Text 1</t>
  </si>
  <si>
    <t>Text 2</t>
  </si>
  <si>
    <t>Text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</si>
</sst>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 x14ac:knownFonts="1">
    <font>
      <sz val="11"/>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Alignment="1">
      <alignment horizontal="left"/>
    </xf>
    <xf numFmtId="0" fontId="0" fillId="0" borderId="1" xfId="0" applyBorder="1" applyAlignment="1">
      <alignment horizontal="left"/>
    </xf>
    <xf numFmtId="0" fontId="0" fillId="0" borderId="1" xfId="0" applyBorder="1"/>
    <xf numFmtId="17" fontId="0" fillId="0" borderId="1" xfId="0" applyNumberFormat="1" applyBorder="1" applyAlignment="1">
      <alignment horizontal="left"/>
    </xf>
    <xf numFmtId="9" fontId="0" fillId="0" borderId="1" xfId="0" applyNumberFormat="1" applyBorder="1" applyAlignment="1">
      <alignment horizontal="left"/>
    </xf>
    <xf numFmtId="10" fontId="0" fillId="0" borderId="1" xfId="0" applyNumberFormat="1" applyBorder="1" applyAlignment="1">
      <alignment horizontal="left"/>
    </xf>
    <xf numFmtId="164" fontId="0" fillId="0" borderId="1" xfId="0" applyNumberFormat="1" applyBorder="1" applyAlignment="1">
      <alignment horizontal="left"/>
    </xf>
    <xf numFmtId="0" fontId="0" fillId="0" borderId="0" xfId="0" applyAlignment="1">
      <alignment vertical="top" wrapText="1"/>
    </xf>
    <xf numFmtId="0" fontId="0" fillId="0" borderId="3" xfId="0" applyBorder="1"/>
    <xf numFmtId="0" fontId="0" fillId="0" borderId="2" xfId="0" applyBorder="1"/>
    <xf numFmtId="0" fontId="0" fillId="0" borderId="1" xfId="0" applyBorder="1" applyAlignment="1">
      <alignment vertical="top"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left" vertical="top"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'Performance Metrics'!$B$3</c:f>
              <c:strCache>
                <c:ptCount val="1"/>
                <c:pt idx="0">
                  <c:v>Accuracy</c:v>
                </c:pt>
              </c:strCache>
            </c:strRef>
          </c:tx>
          <c:spPr>
            <a:solidFill>
              <a:schemeClr val="accent1"/>
            </a:solidFill>
            <a:ln>
              <a:noFill/>
            </a:ln>
            <a:effectLst/>
          </c:spPr>
          <c:invertIfNegative val="0"/>
          <c:cat>
            <c:strRef>
              <c:f>'Performance Metrics'!$C$2:$E$2</c:f>
              <c:strCache>
                <c:ptCount val="3"/>
                <c:pt idx="0">
                  <c:v>Text 1</c:v>
                </c:pt>
                <c:pt idx="1">
                  <c:v>Text 2</c:v>
                </c:pt>
                <c:pt idx="2">
                  <c:v>Text 3</c:v>
                </c:pt>
              </c:strCache>
            </c:strRef>
          </c:cat>
          <c:val>
            <c:numRef>
              <c:f>'Performance Metrics'!$C$3:$E$3</c:f>
              <c:numCache>
                <c:formatCode>General</c:formatCode>
                <c:ptCount val="3"/>
                <c:pt idx="0">
                  <c:v>0.26822157434402333</c:v>
                </c:pt>
                <c:pt idx="1">
                  <c:v>0.16333333333333333</c:v>
                </c:pt>
                <c:pt idx="2">
                  <c:v>0.1454183266932271</c:v>
                </c:pt>
              </c:numCache>
            </c:numRef>
          </c:val>
          <c:extLst>
            <c:ext xmlns:c16="http://schemas.microsoft.com/office/drawing/2014/chart" uri="{C3380CC4-5D6E-409C-BE32-E72D297353CC}">
              <c16:uniqueId val="{00000000-3348-4C2B-A3FB-700BF32036FA}"/>
            </c:ext>
          </c:extLst>
        </c:ser>
        <c:dLbls>
          <c:showLegendKey val="0"/>
          <c:showVal val="0"/>
          <c:showCatName val="0"/>
          <c:showSerName val="0"/>
          <c:showPercent val="0"/>
          <c:showBubbleSize val="0"/>
        </c:dLbls>
        <c:gapWidth val="219"/>
        <c:overlap val="-27"/>
        <c:axId val="1386688064"/>
        <c:axId val="1386688544"/>
      </c:barChart>
      <c:catAx>
        <c:axId val="138668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6688544"/>
        <c:crosses val="autoZero"/>
        <c:auto val="1"/>
        <c:lblAlgn val="ctr"/>
        <c:lblOffset val="100"/>
        <c:noMultiLvlLbl val="0"/>
      </c:catAx>
      <c:valAx>
        <c:axId val="13866885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668806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'Performance Metrics'!$B$18</c:f>
              <c:strCache>
                <c:ptCount val="1"/>
                <c:pt idx="0">
                  <c:v>Precision</c:v>
                </c:pt>
              </c:strCache>
            </c:strRef>
          </c:tx>
          <c:spPr>
            <a:solidFill>
              <a:schemeClr val="accent1"/>
            </a:solidFill>
            <a:ln>
              <a:noFill/>
            </a:ln>
            <a:effectLst/>
          </c:spPr>
          <c:invertIfNegative val="0"/>
          <c:cat>
            <c:strRef>
              <c:f>'Performance Metrics'!$C$17:$E$17</c:f>
              <c:strCache>
                <c:ptCount val="3"/>
                <c:pt idx="0">
                  <c:v>Text 1</c:v>
                </c:pt>
                <c:pt idx="1">
                  <c:v>Text 2</c:v>
                </c:pt>
                <c:pt idx="2">
                  <c:v>Text 3</c:v>
                </c:pt>
              </c:strCache>
            </c:strRef>
          </c:cat>
          <c:val>
            <c:numRef>
              <c:f>'Performance Metrics'!$C$18:$E$18</c:f>
              <c:numCache>
                <c:formatCode>General</c:formatCode>
                <c:ptCount val="3"/>
                <c:pt idx="0">
                  <c:v>0.86764705882352944</c:v>
                </c:pt>
                <c:pt idx="1">
                  <c:v>0.95652173913043481</c:v>
                </c:pt>
                <c:pt idx="2">
                  <c:v>0.75</c:v>
                </c:pt>
              </c:numCache>
            </c:numRef>
          </c:val>
          <c:extLst>
            <c:ext xmlns:c16="http://schemas.microsoft.com/office/drawing/2014/chart" uri="{C3380CC4-5D6E-409C-BE32-E72D297353CC}">
              <c16:uniqueId val="{00000000-65B5-4769-BD27-473F849AFB3A}"/>
            </c:ext>
          </c:extLst>
        </c:ser>
        <c:dLbls>
          <c:showLegendKey val="0"/>
          <c:showVal val="0"/>
          <c:showCatName val="0"/>
          <c:showSerName val="0"/>
          <c:showPercent val="0"/>
          <c:showBubbleSize val="0"/>
        </c:dLbls>
        <c:gapWidth val="219"/>
        <c:overlap val="-27"/>
        <c:axId val="1386697664"/>
        <c:axId val="1386698144"/>
      </c:barChart>
      <c:catAx>
        <c:axId val="1386697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6698144"/>
        <c:crosses val="autoZero"/>
        <c:auto val="1"/>
        <c:lblAlgn val="ctr"/>
        <c:lblOffset val="100"/>
        <c:noMultiLvlLbl val="0"/>
      </c:catAx>
      <c:valAx>
        <c:axId val="1386698144"/>
        <c:scaling>
          <c:orientation val="minMax"/>
          <c:max val="1"/>
          <c:min val="0.70000000000000007"/>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8669766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'Performance Metrics'!$P$3</c:f>
              <c:strCache>
                <c:ptCount val="1"/>
                <c:pt idx="0">
                  <c:v>Recall</c:v>
                </c:pt>
              </c:strCache>
            </c:strRef>
          </c:tx>
          <c:spPr>
            <a:solidFill>
              <a:schemeClr val="accent1"/>
            </a:solidFill>
            <a:ln>
              <a:noFill/>
            </a:ln>
            <a:effectLst/>
          </c:spPr>
          <c:invertIfNegative val="0"/>
          <c:cat>
            <c:strRef>
              <c:f>'Performance Metrics'!$Q$2:$S$2</c:f>
              <c:strCache>
                <c:ptCount val="3"/>
                <c:pt idx="0">
                  <c:v>Text 1</c:v>
                </c:pt>
                <c:pt idx="1">
                  <c:v>Text 2</c:v>
                </c:pt>
                <c:pt idx="2">
                  <c:v>Text 3</c:v>
                </c:pt>
              </c:strCache>
            </c:strRef>
          </c:cat>
          <c:val>
            <c:numRef>
              <c:f>'Performance Metrics'!$Q$3:$S$3</c:f>
              <c:numCache>
                <c:formatCode>General</c:formatCode>
                <c:ptCount val="3"/>
                <c:pt idx="0">
                  <c:v>0.89393939393939392</c:v>
                </c:pt>
                <c:pt idx="1">
                  <c:v>0.97777777777777775</c:v>
                </c:pt>
                <c:pt idx="2">
                  <c:v>0.71186440677966101</c:v>
                </c:pt>
              </c:numCache>
            </c:numRef>
          </c:val>
          <c:extLst>
            <c:ext xmlns:c16="http://schemas.microsoft.com/office/drawing/2014/chart" uri="{C3380CC4-5D6E-409C-BE32-E72D297353CC}">
              <c16:uniqueId val="{00000000-9976-47DF-A447-E3BA424DEE97}"/>
            </c:ext>
          </c:extLst>
        </c:ser>
        <c:dLbls>
          <c:showLegendKey val="0"/>
          <c:showVal val="0"/>
          <c:showCatName val="0"/>
          <c:showSerName val="0"/>
          <c:showPercent val="0"/>
          <c:showBubbleSize val="0"/>
        </c:dLbls>
        <c:gapWidth val="219"/>
        <c:overlap val="-27"/>
        <c:axId val="1699137072"/>
        <c:axId val="1699137552"/>
      </c:barChart>
      <c:catAx>
        <c:axId val="169913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9137552"/>
        <c:crosses val="autoZero"/>
        <c:auto val="1"/>
        <c:lblAlgn val="ctr"/>
        <c:lblOffset val="100"/>
        <c:noMultiLvlLbl val="0"/>
      </c:catAx>
      <c:valAx>
        <c:axId val="1699137552"/>
        <c:scaling>
          <c:orientation val="minMax"/>
          <c:max val="1"/>
          <c:min val="0.60000000000000009"/>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91370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'Performance Metrics'!$P$18</c:f>
              <c:strCache>
                <c:ptCount val="1"/>
                <c:pt idx="0">
                  <c:v>F1-Score</c:v>
                </c:pt>
              </c:strCache>
            </c:strRef>
          </c:tx>
          <c:spPr>
            <a:solidFill>
              <a:schemeClr val="accent1"/>
            </a:solidFill>
            <a:ln>
              <a:noFill/>
            </a:ln>
            <a:effectLst/>
          </c:spPr>
          <c:invertIfNegative val="0"/>
          <c:cat>
            <c:strRef>
              <c:f>'Performance Metrics'!$Q$17:$S$17</c:f>
              <c:strCache>
                <c:ptCount val="3"/>
                <c:pt idx="0">
                  <c:v>Text 1</c:v>
                </c:pt>
                <c:pt idx="1">
                  <c:v>Text 2</c:v>
                </c:pt>
                <c:pt idx="2">
                  <c:v>Text 3</c:v>
                </c:pt>
              </c:strCache>
            </c:strRef>
          </c:cat>
          <c:val>
            <c:numRef>
              <c:f>'Performance Metrics'!$Q$18:$S$18</c:f>
              <c:numCache>
                <c:formatCode>General</c:formatCode>
                <c:ptCount val="3"/>
                <c:pt idx="0">
                  <c:v>0.88059701492537312</c:v>
                </c:pt>
                <c:pt idx="1">
                  <c:v>0.96703296703296693</c:v>
                </c:pt>
                <c:pt idx="2">
                  <c:v>0.73043478260869565</c:v>
                </c:pt>
              </c:numCache>
            </c:numRef>
          </c:val>
          <c:extLst>
            <c:ext xmlns:c16="http://schemas.microsoft.com/office/drawing/2014/chart" uri="{C3380CC4-5D6E-409C-BE32-E72D297353CC}">
              <c16:uniqueId val="{00000000-4B7B-426A-8DFF-F1D7DCDEC264}"/>
            </c:ext>
          </c:extLst>
        </c:ser>
        <c:dLbls>
          <c:showLegendKey val="0"/>
          <c:showVal val="0"/>
          <c:showCatName val="0"/>
          <c:showSerName val="0"/>
          <c:showPercent val="0"/>
          <c:showBubbleSize val="0"/>
        </c:dLbls>
        <c:gapWidth val="219"/>
        <c:overlap val="-27"/>
        <c:axId val="1699086672"/>
        <c:axId val="1699098192"/>
      </c:barChart>
      <c:catAx>
        <c:axId val="1699086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9098192"/>
        <c:crosses val="autoZero"/>
        <c:auto val="1"/>
        <c:lblAlgn val="ctr"/>
        <c:lblOffset val="100"/>
        <c:noMultiLvlLbl val="0"/>
      </c:catAx>
      <c:valAx>
        <c:axId val="1699098192"/>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90866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28</xdr:col>
      <xdr:colOff>49069</xdr:colOff>
      <xdr:row>3</xdr:row>
      <xdr:rowOff>0</xdr:rowOff>
    </xdr:to>
    <xdr:pic>
      <xdr:nvPicPr>
        <xdr:cNvPr id="2" name="Picture 1">
          <a:extLst>
            <a:ext uri="{FF2B5EF4-FFF2-40B4-BE49-F238E27FC236}">
              <a16:creationId xmlns:a16="http://schemas.microsoft.com/office/drawing/2014/main" id="{D8353C04-E95D-A641-570D-7C8D17B9F330}"/>
            </a:ext>
          </a:extLst>
        </xdr:cNvPr>
        <xdr:cNvPicPr>
          <a:picLocks noChangeAspect="1"/>
        </xdr:cNvPicPr>
      </xdr:nvPicPr>
      <xdr:blipFill>
        <a:blip xmlns:r="http://schemas.openxmlformats.org/officeDocument/2006/relationships" r:embed="rId1"/>
        <a:stretch>
          <a:fillRect/>
        </a:stretch>
      </xdr:blipFill>
      <xdr:spPr>
        <a:xfrm>
          <a:off x="9372600" y="381000"/>
          <a:ext cx="10412269" cy="3629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2</xdr:row>
      <xdr:rowOff>0</xdr:rowOff>
    </xdr:from>
    <xdr:to>
      <xdr:col>33</xdr:col>
      <xdr:colOff>422924</xdr:colOff>
      <xdr:row>2</xdr:row>
      <xdr:rowOff>3301461</xdr:rowOff>
    </xdr:to>
    <xdr:pic>
      <xdr:nvPicPr>
        <xdr:cNvPr id="2" name="Picture 1">
          <a:extLst>
            <a:ext uri="{FF2B5EF4-FFF2-40B4-BE49-F238E27FC236}">
              <a16:creationId xmlns:a16="http://schemas.microsoft.com/office/drawing/2014/main" id="{DEFC5FD2-407B-E439-91CA-860BD3584572}"/>
            </a:ext>
          </a:extLst>
        </xdr:cNvPr>
        <xdr:cNvPicPr>
          <a:picLocks noChangeAspect="1"/>
        </xdr:cNvPicPr>
      </xdr:nvPicPr>
      <xdr:blipFill>
        <a:blip xmlns:r="http://schemas.openxmlformats.org/officeDocument/2006/relationships" r:embed="rId1"/>
        <a:stretch>
          <a:fillRect/>
        </a:stretch>
      </xdr:blipFill>
      <xdr:spPr>
        <a:xfrm>
          <a:off x="9347415" y="387458"/>
          <a:ext cx="13305890" cy="33014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0</xdr:colOff>
      <xdr:row>2</xdr:row>
      <xdr:rowOff>0</xdr:rowOff>
    </xdr:from>
    <xdr:to>
      <xdr:col>36</xdr:col>
      <xdr:colOff>463157</xdr:colOff>
      <xdr:row>3</xdr:row>
      <xdr:rowOff>0</xdr:rowOff>
    </xdr:to>
    <xdr:pic>
      <xdr:nvPicPr>
        <xdr:cNvPr id="2" name="Picture 1">
          <a:extLst>
            <a:ext uri="{FF2B5EF4-FFF2-40B4-BE49-F238E27FC236}">
              <a16:creationId xmlns:a16="http://schemas.microsoft.com/office/drawing/2014/main" id="{C91C640B-5880-2AB8-D0EE-B38AC62ABF55}"/>
            </a:ext>
          </a:extLst>
        </xdr:cNvPr>
        <xdr:cNvPicPr>
          <a:picLocks noChangeAspect="1"/>
        </xdr:cNvPicPr>
      </xdr:nvPicPr>
      <xdr:blipFill>
        <a:blip xmlns:r="http://schemas.openxmlformats.org/officeDocument/2006/relationships" r:embed="rId1"/>
        <a:stretch>
          <a:fillRect/>
        </a:stretch>
      </xdr:blipFill>
      <xdr:spPr>
        <a:xfrm>
          <a:off x="11700597" y="389659"/>
          <a:ext cx="12585884" cy="50980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xdr:row>
      <xdr:rowOff>0</xdr:rowOff>
    </xdr:from>
    <xdr:to>
      <xdr:col>13</xdr:col>
      <xdr:colOff>0</xdr:colOff>
      <xdr:row>15</xdr:row>
      <xdr:rowOff>0</xdr:rowOff>
    </xdr:to>
    <xdr:graphicFrame macro="">
      <xdr:nvGraphicFramePr>
        <xdr:cNvPr id="2" name="Chart 1">
          <a:extLst>
            <a:ext uri="{FF2B5EF4-FFF2-40B4-BE49-F238E27FC236}">
              <a16:creationId xmlns:a16="http://schemas.microsoft.com/office/drawing/2014/main" id="{6D423237-4E26-00CA-7440-C18AC3D039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16</xdr:row>
      <xdr:rowOff>0</xdr:rowOff>
    </xdr:from>
    <xdr:to>
      <xdr:col>13</xdr:col>
      <xdr:colOff>0</xdr:colOff>
      <xdr:row>30</xdr:row>
      <xdr:rowOff>0</xdr:rowOff>
    </xdr:to>
    <xdr:graphicFrame macro="">
      <xdr:nvGraphicFramePr>
        <xdr:cNvPr id="3" name="Chart 2">
          <a:extLst>
            <a:ext uri="{FF2B5EF4-FFF2-40B4-BE49-F238E27FC236}">
              <a16:creationId xmlns:a16="http://schemas.microsoft.com/office/drawing/2014/main" id="{92DA82A6-7103-910F-05B6-126CA6B620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1</xdr:row>
      <xdr:rowOff>0</xdr:rowOff>
    </xdr:from>
    <xdr:to>
      <xdr:col>27</xdr:col>
      <xdr:colOff>0</xdr:colOff>
      <xdr:row>15</xdr:row>
      <xdr:rowOff>0</xdr:rowOff>
    </xdr:to>
    <xdr:graphicFrame macro="">
      <xdr:nvGraphicFramePr>
        <xdr:cNvPr id="4" name="Chart 3">
          <a:extLst>
            <a:ext uri="{FF2B5EF4-FFF2-40B4-BE49-F238E27FC236}">
              <a16:creationId xmlns:a16="http://schemas.microsoft.com/office/drawing/2014/main" id="{7F3CBD47-6DC3-B37C-3F9D-8487247799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16</xdr:row>
      <xdr:rowOff>0</xdr:rowOff>
    </xdr:from>
    <xdr:to>
      <xdr:col>27</xdr:col>
      <xdr:colOff>0</xdr:colOff>
      <xdr:row>30</xdr:row>
      <xdr:rowOff>0</xdr:rowOff>
    </xdr:to>
    <xdr:graphicFrame macro="">
      <xdr:nvGraphicFramePr>
        <xdr:cNvPr id="5" name="Chart 4">
          <a:extLst>
            <a:ext uri="{FF2B5EF4-FFF2-40B4-BE49-F238E27FC236}">
              <a16:creationId xmlns:a16="http://schemas.microsoft.com/office/drawing/2014/main" id="{714E2A8B-1E16-685A-F2F3-D43F38E3D9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EAD82-25E5-4454-BC13-986F1DC1F7DE}">
  <dimension ref="B2:AC78"/>
  <sheetViews>
    <sheetView topLeftCell="A7" zoomScaleNormal="100" workbookViewId="0">
      <selection activeCell="G68" sqref="G68"/>
    </sheetView>
  </sheetViews>
  <sheetFormatPr defaultRowHeight="15" x14ac:dyDescent="0.25"/>
  <cols>
    <col min="2" max="2" width="39.42578125" style="1" customWidth="1"/>
    <col min="3" max="3" width="14.28515625" customWidth="1"/>
    <col min="4" max="4" width="13.7109375" customWidth="1"/>
  </cols>
  <sheetData>
    <row r="2" spans="2:29" x14ac:dyDescent="0.25">
      <c r="B2" s="12" t="s">
        <v>98</v>
      </c>
      <c r="C2" s="12"/>
      <c r="D2" s="12"/>
      <c r="E2" s="12"/>
      <c r="F2" s="12"/>
      <c r="G2" s="12"/>
      <c r="H2" s="12"/>
      <c r="I2" s="12"/>
      <c r="J2" s="12"/>
      <c r="L2" s="15" t="s">
        <v>153</v>
      </c>
      <c r="M2" s="16"/>
      <c r="N2" s="16"/>
      <c r="O2" s="16"/>
      <c r="P2" s="16"/>
      <c r="Q2" s="16"/>
      <c r="R2" s="16"/>
      <c r="S2" s="16"/>
      <c r="T2" s="16"/>
      <c r="U2" s="16"/>
      <c r="V2" s="16"/>
      <c r="W2" s="16"/>
      <c r="X2" s="16"/>
      <c r="Y2" s="16"/>
      <c r="Z2" s="16"/>
      <c r="AA2" s="16"/>
      <c r="AB2" s="16"/>
      <c r="AC2" s="17"/>
    </row>
    <row r="3" spans="2:29" ht="285.75" customHeight="1" x14ac:dyDescent="0.25">
      <c r="B3" s="19" t="s">
        <v>3</v>
      </c>
      <c r="C3" s="19"/>
      <c r="D3" s="19"/>
      <c r="E3" s="19"/>
      <c r="F3" s="19"/>
      <c r="G3" s="19"/>
      <c r="H3" s="19"/>
      <c r="I3" s="19"/>
      <c r="J3" s="19"/>
      <c r="K3" s="8"/>
      <c r="L3" s="11"/>
      <c r="M3" s="11"/>
      <c r="N3" s="11"/>
      <c r="O3" s="3"/>
      <c r="P3" s="3"/>
      <c r="Q3" s="3"/>
      <c r="R3" s="3"/>
      <c r="S3" s="3"/>
      <c r="T3" s="3"/>
      <c r="U3" s="3"/>
      <c r="V3" s="3"/>
      <c r="W3" s="3"/>
      <c r="X3" s="3"/>
      <c r="Y3" s="3"/>
      <c r="Z3" s="3"/>
      <c r="AA3" s="3"/>
      <c r="AB3" s="3"/>
      <c r="AC3" s="3"/>
    </row>
    <row r="5" spans="2:29" x14ac:dyDescent="0.25">
      <c r="B5" s="18" t="s">
        <v>0</v>
      </c>
      <c r="C5" s="18" t="s">
        <v>1</v>
      </c>
      <c r="D5" s="13" t="s">
        <v>2</v>
      </c>
      <c r="G5" s="14" t="s">
        <v>150</v>
      </c>
      <c r="H5" s="13" t="s">
        <v>151</v>
      </c>
      <c r="I5" s="9"/>
      <c r="J5" s="14" t="s">
        <v>152</v>
      </c>
    </row>
    <row r="6" spans="2:29" x14ac:dyDescent="0.25">
      <c r="B6" s="18"/>
      <c r="C6" s="18"/>
      <c r="D6" s="13"/>
      <c r="G6" s="14"/>
      <c r="H6" s="13"/>
      <c r="I6" s="10"/>
      <c r="J6" s="14"/>
    </row>
    <row r="7" spans="2:29" x14ac:dyDescent="0.25">
      <c r="B7" s="2" t="s">
        <v>42</v>
      </c>
      <c r="C7" s="3" t="s">
        <v>14</v>
      </c>
      <c r="D7" s="3" t="s">
        <v>14</v>
      </c>
      <c r="G7" s="3" t="s">
        <v>146</v>
      </c>
      <c r="H7" s="3">
        <v>92</v>
      </c>
      <c r="I7" s="3">
        <v>343</v>
      </c>
      <c r="J7" s="3">
        <f>H7/I7</f>
        <v>0.26822157434402333</v>
      </c>
    </row>
    <row r="8" spans="2:29" x14ac:dyDescent="0.25">
      <c r="B8" s="2" t="s">
        <v>43</v>
      </c>
      <c r="C8" s="3" t="s">
        <v>18</v>
      </c>
      <c r="D8" s="3" t="s">
        <v>18</v>
      </c>
      <c r="G8" s="3" t="s">
        <v>147</v>
      </c>
      <c r="H8" s="3">
        <v>59</v>
      </c>
      <c r="I8" s="3">
        <f>COUNTA(D7:D78)</f>
        <v>68</v>
      </c>
      <c r="J8" s="3">
        <f>H8/I8</f>
        <v>0.86764705882352944</v>
      </c>
    </row>
    <row r="9" spans="2:29" x14ac:dyDescent="0.25">
      <c r="B9" s="2" t="s">
        <v>44</v>
      </c>
      <c r="C9" s="3" t="s">
        <v>9</v>
      </c>
      <c r="D9" s="3" t="s">
        <v>9</v>
      </c>
      <c r="G9" s="3" t="s">
        <v>148</v>
      </c>
      <c r="H9" s="3">
        <v>59</v>
      </c>
      <c r="I9" s="3">
        <f>COUNTA(C7:C78)</f>
        <v>66</v>
      </c>
      <c r="J9" s="3">
        <f>H9/I9</f>
        <v>0.89393939393939392</v>
      </c>
    </row>
    <row r="10" spans="2:29" x14ac:dyDescent="0.25">
      <c r="B10" s="2" t="s">
        <v>45</v>
      </c>
      <c r="C10" s="3" t="s">
        <v>18</v>
      </c>
      <c r="D10" s="3" t="s">
        <v>18</v>
      </c>
      <c r="G10" s="3" t="s">
        <v>149</v>
      </c>
      <c r="H10" s="3"/>
      <c r="I10" s="3"/>
      <c r="J10" s="3">
        <f>HARMEAN(J8:J9)</f>
        <v>0.88059701492537312</v>
      </c>
    </row>
    <row r="11" spans="2:29" x14ac:dyDescent="0.25">
      <c r="B11" s="2" t="s">
        <v>46</v>
      </c>
      <c r="C11" s="3" t="s">
        <v>9</v>
      </c>
      <c r="D11" s="3" t="s">
        <v>9</v>
      </c>
    </row>
    <row r="12" spans="2:29" x14ac:dyDescent="0.25">
      <c r="B12" s="2" t="s">
        <v>134</v>
      </c>
      <c r="C12" s="3"/>
      <c r="D12" s="3" t="s">
        <v>15</v>
      </c>
    </row>
    <row r="13" spans="2:29" x14ac:dyDescent="0.25">
      <c r="B13" s="2" t="s">
        <v>135</v>
      </c>
      <c r="C13" s="3"/>
      <c r="D13" s="3" t="s">
        <v>5</v>
      </c>
    </row>
    <row r="14" spans="2:29" x14ac:dyDescent="0.25">
      <c r="B14" s="2" t="s">
        <v>47</v>
      </c>
      <c r="C14" s="3" t="s">
        <v>18</v>
      </c>
      <c r="D14" s="3" t="s">
        <v>18</v>
      </c>
    </row>
    <row r="15" spans="2:29" x14ac:dyDescent="0.25">
      <c r="B15" s="2" t="s">
        <v>48</v>
      </c>
      <c r="C15" s="3" t="s">
        <v>14</v>
      </c>
      <c r="D15" s="3"/>
    </row>
    <row r="16" spans="2:29" x14ac:dyDescent="0.25">
      <c r="B16" s="2" t="s">
        <v>48</v>
      </c>
      <c r="C16" s="3" t="s">
        <v>14</v>
      </c>
      <c r="D16" s="3"/>
    </row>
    <row r="17" spans="2:4" x14ac:dyDescent="0.25">
      <c r="B17" s="2">
        <v>26</v>
      </c>
      <c r="C17" s="3" t="s">
        <v>5</v>
      </c>
      <c r="D17" s="3" t="s">
        <v>5</v>
      </c>
    </row>
    <row r="18" spans="2:4" x14ac:dyDescent="0.25">
      <c r="B18" s="2" t="s">
        <v>62</v>
      </c>
      <c r="C18" s="3" t="s">
        <v>6</v>
      </c>
      <c r="D18" s="3" t="s">
        <v>6</v>
      </c>
    </row>
    <row r="19" spans="2:4" x14ac:dyDescent="0.25">
      <c r="B19" s="2" t="s">
        <v>49</v>
      </c>
      <c r="C19" s="3" t="s">
        <v>18</v>
      </c>
      <c r="D19" s="3" t="s">
        <v>18</v>
      </c>
    </row>
    <row r="20" spans="2:4" x14ac:dyDescent="0.25">
      <c r="B20" s="2" t="s">
        <v>50</v>
      </c>
      <c r="C20" s="3" t="s">
        <v>9</v>
      </c>
      <c r="D20" s="3" t="s">
        <v>16</v>
      </c>
    </row>
    <row r="21" spans="2:4" x14ac:dyDescent="0.25">
      <c r="B21" s="2" t="s">
        <v>51</v>
      </c>
      <c r="C21" s="3" t="s">
        <v>16</v>
      </c>
      <c r="D21" s="3" t="s">
        <v>16</v>
      </c>
    </row>
    <row r="22" spans="2:4" x14ac:dyDescent="0.25">
      <c r="B22" s="2" t="s">
        <v>52</v>
      </c>
      <c r="C22" s="3" t="s">
        <v>14</v>
      </c>
      <c r="D22" s="3" t="s">
        <v>14</v>
      </c>
    </row>
    <row r="23" spans="2:4" x14ac:dyDescent="0.25">
      <c r="B23" s="2" t="s">
        <v>53</v>
      </c>
      <c r="C23" s="3" t="s">
        <v>6</v>
      </c>
      <c r="D23" s="3" t="s">
        <v>6</v>
      </c>
    </row>
    <row r="24" spans="2:4" x14ac:dyDescent="0.25">
      <c r="B24" s="2" t="s">
        <v>54</v>
      </c>
      <c r="C24" s="3" t="s">
        <v>9</v>
      </c>
      <c r="D24" s="3" t="s">
        <v>9</v>
      </c>
    </row>
    <row r="25" spans="2:4" x14ac:dyDescent="0.25">
      <c r="B25" s="2" t="s">
        <v>60</v>
      </c>
      <c r="C25" s="3" t="s">
        <v>7</v>
      </c>
      <c r="D25" s="3" t="s">
        <v>7</v>
      </c>
    </row>
    <row r="26" spans="2:4" x14ac:dyDescent="0.25">
      <c r="B26" s="4" t="str">
        <f>"September 3"</f>
        <v>September 3</v>
      </c>
      <c r="C26" s="3" t="s">
        <v>6</v>
      </c>
      <c r="D26" s="3" t="s">
        <v>6</v>
      </c>
    </row>
    <row r="27" spans="2:4" x14ac:dyDescent="0.25">
      <c r="B27" s="2" t="s">
        <v>61</v>
      </c>
      <c r="C27" s="3" t="s">
        <v>5</v>
      </c>
      <c r="D27" s="3" t="s">
        <v>5</v>
      </c>
    </row>
    <row r="28" spans="2:4" x14ac:dyDescent="0.25">
      <c r="B28" s="2" t="s">
        <v>54</v>
      </c>
      <c r="C28" s="3" t="s">
        <v>9</v>
      </c>
      <c r="D28" s="3" t="s">
        <v>9</v>
      </c>
    </row>
    <row r="29" spans="2:4" x14ac:dyDescent="0.25">
      <c r="B29" s="2" t="s">
        <v>55</v>
      </c>
      <c r="C29" s="3" t="s">
        <v>14</v>
      </c>
      <c r="D29" s="3" t="s">
        <v>12</v>
      </c>
    </row>
    <row r="30" spans="2:4" x14ac:dyDescent="0.25">
      <c r="B30" s="2" t="s">
        <v>56</v>
      </c>
      <c r="C30" s="3" t="s">
        <v>9</v>
      </c>
      <c r="D30" s="3" t="s">
        <v>9</v>
      </c>
    </row>
    <row r="31" spans="2:4" x14ac:dyDescent="0.25">
      <c r="B31" s="2" t="s">
        <v>44</v>
      </c>
      <c r="C31" s="3" t="s">
        <v>9</v>
      </c>
      <c r="D31" s="3" t="s">
        <v>9</v>
      </c>
    </row>
    <row r="32" spans="2:4" x14ac:dyDescent="0.25">
      <c r="B32" s="2" t="s">
        <v>56</v>
      </c>
      <c r="C32" s="3" t="s">
        <v>9</v>
      </c>
      <c r="D32" s="3" t="s">
        <v>9</v>
      </c>
    </row>
    <row r="33" spans="2:4" x14ac:dyDescent="0.25">
      <c r="B33" s="2" t="s">
        <v>46</v>
      </c>
      <c r="C33" s="3" t="s">
        <v>9</v>
      </c>
      <c r="D33" s="3" t="s">
        <v>9</v>
      </c>
    </row>
    <row r="34" spans="2:4" x14ac:dyDescent="0.25">
      <c r="B34" s="2" t="s">
        <v>48</v>
      </c>
      <c r="C34" s="3" t="s">
        <v>14</v>
      </c>
      <c r="D34" s="3" t="s">
        <v>14</v>
      </c>
    </row>
    <row r="35" spans="2:4" x14ac:dyDescent="0.25">
      <c r="B35" s="2" t="s">
        <v>57</v>
      </c>
      <c r="C35" s="3" t="s">
        <v>9</v>
      </c>
      <c r="D35" s="3" t="s">
        <v>9</v>
      </c>
    </row>
    <row r="36" spans="2:4" x14ac:dyDescent="0.25">
      <c r="B36" s="2">
        <v>2022</v>
      </c>
      <c r="C36" s="3" t="s">
        <v>6</v>
      </c>
      <c r="D36" s="3" t="s">
        <v>6</v>
      </c>
    </row>
    <row r="37" spans="2:4" x14ac:dyDescent="0.25">
      <c r="B37" s="2" t="s">
        <v>58</v>
      </c>
      <c r="C37" s="3" t="s">
        <v>18</v>
      </c>
      <c r="D37" s="3" t="s">
        <v>18</v>
      </c>
    </row>
    <row r="38" spans="2:4" x14ac:dyDescent="0.25">
      <c r="B38" s="2" t="s">
        <v>59</v>
      </c>
      <c r="C38" s="3" t="s">
        <v>16</v>
      </c>
      <c r="D38" s="3" t="s">
        <v>16</v>
      </c>
    </row>
    <row r="39" spans="2:4" x14ac:dyDescent="0.25">
      <c r="B39" s="2" t="s">
        <v>54</v>
      </c>
      <c r="C39" s="3" t="s">
        <v>9</v>
      </c>
      <c r="D39" s="3" t="s">
        <v>9</v>
      </c>
    </row>
    <row r="40" spans="2:4" x14ac:dyDescent="0.25">
      <c r="B40" s="2">
        <v>2024</v>
      </c>
      <c r="C40" s="3" t="s">
        <v>6</v>
      </c>
      <c r="D40" s="3" t="s">
        <v>6</v>
      </c>
    </row>
    <row r="41" spans="2:4" x14ac:dyDescent="0.25">
      <c r="B41" s="2" t="s">
        <v>44</v>
      </c>
      <c r="C41" s="3" t="s">
        <v>9</v>
      </c>
      <c r="D41" s="3" t="s">
        <v>9</v>
      </c>
    </row>
    <row r="42" spans="2:4" x14ac:dyDescent="0.25">
      <c r="B42" s="2" t="s">
        <v>54</v>
      </c>
      <c r="C42" s="3" t="s">
        <v>9</v>
      </c>
      <c r="D42" s="3" t="s">
        <v>9</v>
      </c>
    </row>
    <row r="43" spans="2:4" x14ac:dyDescent="0.25">
      <c r="B43" s="2" t="s">
        <v>63</v>
      </c>
      <c r="C43" s="3" t="s">
        <v>16</v>
      </c>
      <c r="D43" s="3" t="s">
        <v>16</v>
      </c>
    </row>
    <row r="44" spans="2:4" x14ac:dyDescent="0.25">
      <c r="B44" s="2">
        <v>2006</v>
      </c>
      <c r="C44" s="3" t="s">
        <v>6</v>
      </c>
      <c r="D44" s="3" t="s">
        <v>6</v>
      </c>
    </row>
    <row r="45" spans="2:4" x14ac:dyDescent="0.25">
      <c r="B45" s="2" t="s">
        <v>136</v>
      </c>
      <c r="C45" s="3"/>
      <c r="D45" s="3" t="s">
        <v>18</v>
      </c>
    </row>
    <row r="46" spans="2:4" x14ac:dyDescent="0.25">
      <c r="B46" s="2" t="s">
        <v>45</v>
      </c>
      <c r="C46" s="3" t="s">
        <v>18</v>
      </c>
      <c r="D46" s="3"/>
    </row>
    <row r="47" spans="2:4" x14ac:dyDescent="0.25">
      <c r="B47" s="2" t="s">
        <v>54</v>
      </c>
      <c r="C47" s="3" t="s">
        <v>9</v>
      </c>
      <c r="D47" s="3" t="s">
        <v>9</v>
      </c>
    </row>
    <row r="48" spans="2:4" x14ac:dyDescent="0.25">
      <c r="B48" s="4" t="str">
        <f>"January 2019"</f>
        <v>January 2019</v>
      </c>
      <c r="C48" s="3" t="s">
        <v>6</v>
      </c>
      <c r="D48" s="3" t="s">
        <v>6</v>
      </c>
    </row>
    <row r="49" spans="2:4" x14ac:dyDescent="0.25">
      <c r="B49" s="2" t="s">
        <v>64</v>
      </c>
      <c r="C49" s="3" t="s">
        <v>9</v>
      </c>
      <c r="D49" s="3" t="s">
        <v>9</v>
      </c>
    </row>
    <row r="50" spans="2:4" x14ac:dyDescent="0.25">
      <c r="B50" s="2" t="s">
        <v>65</v>
      </c>
      <c r="C50" s="3" t="s">
        <v>7</v>
      </c>
      <c r="D50" s="3" t="s">
        <v>7</v>
      </c>
    </row>
    <row r="51" spans="2:4" x14ac:dyDescent="0.25">
      <c r="B51" s="2" t="s">
        <v>66</v>
      </c>
      <c r="C51" s="3" t="s">
        <v>9</v>
      </c>
      <c r="D51" s="3" t="s">
        <v>16</v>
      </c>
    </row>
    <row r="52" spans="2:4" x14ac:dyDescent="0.25">
      <c r="B52" s="2" t="s">
        <v>67</v>
      </c>
      <c r="C52" s="3" t="s">
        <v>18</v>
      </c>
      <c r="D52" s="3" t="s">
        <v>18</v>
      </c>
    </row>
    <row r="53" spans="2:4" x14ac:dyDescent="0.25">
      <c r="B53" s="2" t="s">
        <v>68</v>
      </c>
      <c r="C53" s="3" t="s">
        <v>9</v>
      </c>
      <c r="D53" s="3" t="s">
        <v>9</v>
      </c>
    </row>
    <row r="54" spans="2:4" x14ac:dyDescent="0.25">
      <c r="B54" s="2" t="s">
        <v>69</v>
      </c>
      <c r="C54" s="3" t="s">
        <v>18</v>
      </c>
      <c r="D54" s="3" t="s">
        <v>18</v>
      </c>
    </row>
    <row r="55" spans="2:4" x14ac:dyDescent="0.25">
      <c r="B55" s="2" t="s">
        <v>137</v>
      </c>
      <c r="C55" s="3" t="s">
        <v>14</v>
      </c>
      <c r="D55" s="3" t="s">
        <v>14</v>
      </c>
    </row>
    <row r="56" spans="2:4" x14ac:dyDescent="0.25">
      <c r="B56" s="2" t="s">
        <v>138</v>
      </c>
      <c r="C56" s="3" t="s">
        <v>18</v>
      </c>
      <c r="D56" s="3" t="s">
        <v>18</v>
      </c>
    </row>
    <row r="57" spans="2:4" x14ac:dyDescent="0.25">
      <c r="B57" s="2" t="s">
        <v>139</v>
      </c>
      <c r="C57" s="3" t="s">
        <v>9</v>
      </c>
      <c r="D57" s="3" t="s">
        <v>9</v>
      </c>
    </row>
    <row r="58" spans="2:4" x14ac:dyDescent="0.25">
      <c r="B58" s="2" t="s">
        <v>142</v>
      </c>
      <c r="C58" s="3"/>
      <c r="D58" s="3" t="s">
        <v>16</v>
      </c>
    </row>
    <row r="59" spans="2:4" x14ac:dyDescent="0.25">
      <c r="B59" s="2" t="s">
        <v>140</v>
      </c>
      <c r="C59" s="3" t="s">
        <v>18</v>
      </c>
      <c r="D59" s="3"/>
    </row>
    <row r="60" spans="2:4" x14ac:dyDescent="0.25">
      <c r="B60" s="2" t="s">
        <v>52</v>
      </c>
      <c r="C60" s="3" t="s">
        <v>14</v>
      </c>
      <c r="D60" s="3" t="s">
        <v>14</v>
      </c>
    </row>
    <row r="61" spans="2:4" x14ac:dyDescent="0.25">
      <c r="B61" s="2" t="s">
        <v>143</v>
      </c>
      <c r="C61" s="3" t="s">
        <v>18</v>
      </c>
      <c r="D61" s="3" t="s">
        <v>18</v>
      </c>
    </row>
    <row r="62" spans="2:4" x14ac:dyDescent="0.25">
      <c r="B62" s="2" t="s">
        <v>141</v>
      </c>
      <c r="C62" s="3" t="s">
        <v>9</v>
      </c>
      <c r="D62" s="3" t="s">
        <v>9</v>
      </c>
    </row>
    <row r="63" spans="2:4" x14ac:dyDescent="0.25">
      <c r="B63" s="2" t="s">
        <v>70</v>
      </c>
      <c r="C63" s="3" t="s">
        <v>18</v>
      </c>
      <c r="D63" s="3" t="s">
        <v>18</v>
      </c>
    </row>
    <row r="64" spans="2:4" x14ac:dyDescent="0.25">
      <c r="B64" s="2" t="s">
        <v>71</v>
      </c>
      <c r="C64" s="3" t="s">
        <v>16</v>
      </c>
      <c r="D64" s="3" t="s">
        <v>16</v>
      </c>
    </row>
    <row r="65" spans="2:4" x14ac:dyDescent="0.25">
      <c r="B65" s="2" t="s">
        <v>78</v>
      </c>
      <c r="C65" s="3" t="s">
        <v>18</v>
      </c>
      <c r="D65" s="3" t="s">
        <v>18</v>
      </c>
    </row>
    <row r="66" spans="2:4" x14ac:dyDescent="0.25">
      <c r="B66" s="2" t="s">
        <v>52</v>
      </c>
      <c r="C66" s="3" t="s">
        <v>14</v>
      </c>
      <c r="D66" s="3" t="s">
        <v>14</v>
      </c>
    </row>
    <row r="67" spans="2:4" x14ac:dyDescent="0.25">
      <c r="B67" s="2" t="s">
        <v>52</v>
      </c>
      <c r="C67" s="3" t="s">
        <v>14</v>
      </c>
      <c r="D67" s="3" t="s">
        <v>14</v>
      </c>
    </row>
    <row r="68" spans="2:4" x14ac:dyDescent="0.25">
      <c r="B68" s="2" t="s">
        <v>72</v>
      </c>
      <c r="C68" s="3" t="s">
        <v>9</v>
      </c>
      <c r="D68" s="3" t="s">
        <v>9</v>
      </c>
    </row>
    <row r="69" spans="2:4" x14ac:dyDescent="0.25">
      <c r="B69" s="2" t="s">
        <v>73</v>
      </c>
      <c r="C69" s="3" t="s">
        <v>9</v>
      </c>
      <c r="D69" s="3" t="s">
        <v>9</v>
      </c>
    </row>
    <row r="70" spans="2:4" x14ac:dyDescent="0.25">
      <c r="B70" s="2" t="s">
        <v>74</v>
      </c>
      <c r="C70" s="3" t="s">
        <v>9</v>
      </c>
      <c r="D70" s="3" t="s">
        <v>9</v>
      </c>
    </row>
    <row r="71" spans="2:4" x14ac:dyDescent="0.25">
      <c r="B71" s="2" t="s">
        <v>144</v>
      </c>
      <c r="C71" s="3"/>
      <c r="D71" s="3" t="s">
        <v>6</v>
      </c>
    </row>
    <row r="72" spans="2:4" x14ac:dyDescent="0.25">
      <c r="B72" s="2" t="s">
        <v>47</v>
      </c>
      <c r="C72" s="3" t="s">
        <v>18</v>
      </c>
      <c r="D72" s="3" t="s">
        <v>18</v>
      </c>
    </row>
    <row r="73" spans="2:4" x14ac:dyDescent="0.25">
      <c r="B73" s="2" t="s">
        <v>75</v>
      </c>
      <c r="C73" s="3" t="s">
        <v>5</v>
      </c>
      <c r="D73" s="3" t="s">
        <v>5</v>
      </c>
    </row>
    <row r="74" spans="2:4" x14ac:dyDescent="0.25">
      <c r="B74" s="2" t="s">
        <v>76</v>
      </c>
      <c r="C74" s="3" t="s">
        <v>8</v>
      </c>
      <c r="D74" s="3" t="s">
        <v>8</v>
      </c>
    </row>
    <row r="75" spans="2:4" x14ac:dyDescent="0.25">
      <c r="B75" s="2" t="s">
        <v>52</v>
      </c>
      <c r="C75" s="3" t="s">
        <v>14</v>
      </c>
      <c r="D75" s="3" t="s">
        <v>14</v>
      </c>
    </row>
    <row r="76" spans="2:4" x14ac:dyDescent="0.25">
      <c r="B76" s="2" t="s">
        <v>145</v>
      </c>
      <c r="C76" s="3"/>
      <c r="D76" s="3" t="s">
        <v>5</v>
      </c>
    </row>
    <row r="77" spans="2:4" x14ac:dyDescent="0.25">
      <c r="B77" s="2" t="s">
        <v>54</v>
      </c>
      <c r="C77" s="3" t="s">
        <v>9</v>
      </c>
      <c r="D77" s="3" t="s">
        <v>9</v>
      </c>
    </row>
    <row r="78" spans="2:4" x14ac:dyDescent="0.25">
      <c r="B78" s="2" t="s">
        <v>77</v>
      </c>
      <c r="C78" s="3" t="s">
        <v>6</v>
      </c>
      <c r="D78" s="3" t="s">
        <v>6</v>
      </c>
    </row>
  </sheetData>
  <mergeCells count="9">
    <mergeCell ref="B2:J2"/>
    <mergeCell ref="H5:H6"/>
    <mergeCell ref="G5:G6"/>
    <mergeCell ref="J5:J6"/>
    <mergeCell ref="L2:AC2"/>
    <mergeCell ref="B5:B6"/>
    <mergeCell ref="C5:C6"/>
    <mergeCell ref="D5:D6"/>
    <mergeCell ref="B3:J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7F529-1A13-4C44-94BB-960E550CF5C1}">
  <dimension ref="B2:AH52"/>
  <sheetViews>
    <sheetView zoomScaleNormal="100" workbookViewId="0">
      <selection activeCell="J8" sqref="J8"/>
    </sheetView>
  </sheetViews>
  <sheetFormatPr defaultRowHeight="15" x14ac:dyDescent="0.25"/>
  <cols>
    <col min="2" max="2" width="29.42578125" style="1" bestFit="1" customWidth="1"/>
    <col min="3" max="3" width="14.28515625" customWidth="1"/>
    <col min="4" max="4" width="13.7109375" customWidth="1"/>
  </cols>
  <sheetData>
    <row r="2" spans="2:34" x14ac:dyDescent="0.25">
      <c r="B2" s="12" t="s">
        <v>99</v>
      </c>
      <c r="C2" s="12"/>
      <c r="D2" s="12"/>
      <c r="E2" s="12"/>
      <c r="F2" s="12"/>
      <c r="G2" s="12"/>
      <c r="H2" s="12"/>
      <c r="I2" s="12"/>
      <c r="J2" s="12"/>
      <c r="K2" s="12"/>
      <c r="M2" s="12" t="s">
        <v>153</v>
      </c>
      <c r="N2" s="12"/>
      <c r="O2" s="12"/>
      <c r="P2" s="12"/>
      <c r="Q2" s="12"/>
      <c r="R2" s="12"/>
      <c r="S2" s="12"/>
      <c r="T2" s="12"/>
      <c r="U2" s="12"/>
      <c r="V2" s="12"/>
      <c r="W2" s="12"/>
      <c r="X2" s="12"/>
      <c r="Y2" s="12"/>
      <c r="Z2" s="12"/>
      <c r="AA2" s="12"/>
      <c r="AB2" s="12"/>
      <c r="AC2" s="12"/>
      <c r="AD2" s="12"/>
      <c r="AE2" s="12"/>
      <c r="AF2" s="12"/>
      <c r="AG2" s="12"/>
      <c r="AH2" s="12"/>
    </row>
    <row r="3" spans="2:34" ht="260.25" customHeight="1" x14ac:dyDescent="0.25">
      <c r="B3" s="19" t="s">
        <v>79</v>
      </c>
      <c r="C3" s="19"/>
      <c r="D3" s="19"/>
      <c r="E3" s="19"/>
      <c r="F3" s="19"/>
      <c r="G3" s="19"/>
      <c r="H3" s="19"/>
      <c r="I3" s="19"/>
      <c r="J3" s="19"/>
      <c r="K3" s="19"/>
      <c r="L3" s="8"/>
      <c r="M3" s="11"/>
      <c r="N3" s="11"/>
      <c r="O3" s="3"/>
      <c r="P3" s="3"/>
      <c r="Q3" s="3"/>
      <c r="R3" s="3"/>
      <c r="S3" s="3"/>
      <c r="T3" s="3"/>
      <c r="U3" s="3"/>
      <c r="V3" s="3"/>
      <c r="W3" s="3"/>
      <c r="X3" s="3"/>
      <c r="Y3" s="3"/>
      <c r="Z3" s="3"/>
      <c r="AA3" s="3"/>
      <c r="AB3" s="3"/>
      <c r="AC3" s="3"/>
      <c r="AD3" s="3"/>
      <c r="AE3" s="3"/>
      <c r="AF3" s="3"/>
      <c r="AG3" s="3"/>
      <c r="AH3" s="3"/>
    </row>
    <row r="5" spans="2:34" ht="15" customHeight="1" x14ac:dyDescent="0.25">
      <c r="B5" s="18" t="s">
        <v>0</v>
      </c>
      <c r="C5" s="18" t="s">
        <v>1</v>
      </c>
      <c r="D5" s="13" t="s">
        <v>2</v>
      </c>
      <c r="H5" s="14" t="s">
        <v>150</v>
      </c>
      <c r="I5" s="20" t="s">
        <v>151</v>
      </c>
      <c r="J5" s="9"/>
      <c r="K5" s="22" t="s">
        <v>152</v>
      </c>
    </row>
    <row r="6" spans="2:34" x14ac:dyDescent="0.25">
      <c r="B6" s="18"/>
      <c r="C6" s="18"/>
      <c r="D6" s="13"/>
      <c r="H6" s="14"/>
      <c r="I6" s="21"/>
      <c r="J6" s="10"/>
      <c r="K6" s="23"/>
    </row>
    <row r="7" spans="2:34" x14ac:dyDescent="0.25">
      <c r="B7" s="2" t="s">
        <v>80</v>
      </c>
      <c r="C7" s="3" t="s">
        <v>16</v>
      </c>
      <c r="D7" s="3" t="s">
        <v>16</v>
      </c>
      <c r="H7" s="3" t="s">
        <v>146</v>
      </c>
      <c r="I7" s="3">
        <v>49</v>
      </c>
      <c r="J7" s="3">
        <v>300</v>
      </c>
      <c r="K7" s="3">
        <f>I7/J7</f>
        <v>0.16333333333333333</v>
      </c>
    </row>
    <row r="8" spans="2:34" x14ac:dyDescent="0.25">
      <c r="B8" s="5">
        <v>0.02</v>
      </c>
      <c r="C8" s="3" t="s">
        <v>17</v>
      </c>
      <c r="D8" s="3" t="s">
        <v>17</v>
      </c>
      <c r="H8" s="3" t="s">
        <v>147</v>
      </c>
      <c r="I8" s="3">
        <v>44</v>
      </c>
      <c r="J8" s="3">
        <f>COUNTA(D7:D52)</f>
        <v>46</v>
      </c>
      <c r="K8" s="3">
        <f>I8/J8</f>
        <v>0.95652173913043481</v>
      </c>
    </row>
    <row r="9" spans="2:34" x14ac:dyDescent="0.25">
      <c r="B9" s="5" t="s">
        <v>119</v>
      </c>
      <c r="C9" s="3"/>
      <c r="D9" s="3" t="s">
        <v>6</v>
      </c>
      <c r="H9" s="3" t="s">
        <v>148</v>
      </c>
      <c r="I9" s="3">
        <v>44</v>
      </c>
      <c r="J9" s="3">
        <f>COUNTA(C7:C52)</f>
        <v>45</v>
      </c>
      <c r="K9" s="3">
        <f>I9/J9</f>
        <v>0.97777777777777775</v>
      </c>
    </row>
    <row r="10" spans="2:34" x14ac:dyDescent="0.25">
      <c r="B10" s="2" t="s">
        <v>61</v>
      </c>
      <c r="C10" s="3" t="s">
        <v>5</v>
      </c>
      <c r="D10" s="3" t="s">
        <v>5</v>
      </c>
      <c r="H10" s="3" t="s">
        <v>149</v>
      </c>
      <c r="I10" s="3"/>
      <c r="J10" s="3"/>
      <c r="K10" s="3">
        <f>HARMEAN(K8:K9)</f>
        <v>0.96703296703296693</v>
      </c>
    </row>
    <row r="11" spans="2:34" x14ac:dyDescent="0.25">
      <c r="B11" s="2" t="s">
        <v>81</v>
      </c>
      <c r="C11" s="3" t="s">
        <v>6</v>
      </c>
      <c r="D11" s="3" t="s">
        <v>6</v>
      </c>
    </row>
    <row r="12" spans="2:34" x14ac:dyDescent="0.25">
      <c r="B12" s="2" t="s">
        <v>80</v>
      </c>
      <c r="C12" s="3" t="s">
        <v>16</v>
      </c>
      <c r="D12" s="3" t="s">
        <v>16</v>
      </c>
    </row>
    <row r="13" spans="2:34" x14ac:dyDescent="0.25">
      <c r="B13" s="2" t="s">
        <v>53</v>
      </c>
      <c r="C13" s="3" t="s">
        <v>6</v>
      </c>
      <c r="D13" s="3" t="s">
        <v>6</v>
      </c>
    </row>
    <row r="14" spans="2:34" x14ac:dyDescent="0.25">
      <c r="B14" s="2" t="s">
        <v>80</v>
      </c>
      <c r="C14" s="3" t="s">
        <v>16</v>
      </c>
      <c r="D14" s="3" t="s">
        <v>16</v>
      </c>
    </row>
    <row r="15" spans="2:34" x14ac:dyDescent="0.25">
      <c r="B15" s="2" t="s">
        <v>82</v>
      </c>
      <c r="C15" s="3" t="s">
        <v>6</v>
      </c>
      <c r="D15" s="3" t="s">
        <v>6</v>
      </c>
    </row>
    <row r="16" spans="2:34" x14ac:dyDescent="0.25">
      <c r="B16" s="2" t="s">
        <v>56</v>
      </c>
      <c r="C16" s="3" t="s">
        <v>9</v>
      </c>
      <c r="D16" s="3" t="s">
        <v>9</v>
      </c>
    </row>
    <row r="17" spans="2:4" x14ac:dyDescent="0.25">
      <c r="B17" s="2">
        <v>2022</v>
      </c>
      <c r="C17" s="3" t="s">
        <v>6</v>
      </c>
      <c r="D17" s="3" t="s">
        <v>6</v>
      </c>
    </row>
    <row r="18" spans="2:4" x14ac:dyDescent="0.25">
      <c r="B18" s="2" t="s">
        <v>57</v>
      </c>
      <c r="C18" s="3" t="s">
        <v>9</v>
      </c>
      <c r="D18" s="3" t="s">
        <v>9</v>
      </c>
    </row>
    <row r="19" spans="2:4" x14ac:dyDescent="0.25">
      <c r="B19" s="2" t="s">
        <v>83</v>
      </c>
      <c r="C19" s="3" t="s">
        <v>9</v>
      </c>
      <c r="D19" s="3" t="s">
        <v>9</v>
      </c>
    </row>
    <row r="20" spans="2:4" x14ac:dyDescent="0.25">
      <c r="B20" s="2" t="s">
        <v>84</v>
      </c>
      <c r="C20" s="3" t="s">
        <v>18</v>
      </c>
      <c r="D20" s="3" t="s">
        <v>18</v>
      </c>
    </row>
    <row r="21" spans="2:4" x14ac:dyDescent="0.25">
      <c r="B21" s="2" t="s">
        <v>85</v>
      </c>
      <c r="C21" s="3" t="s">
        <v>14</v>
      </c>
      <c r="D21" s="3" t="s">
        <v>14</v>
      </c>
    </row>
    <row r="22" spans="2:4" x14ac:dyDescent="0.25">
      <c r="B22" s="2" t="s">
        <v>53</v>
      </c>
      <c r="C22" s="3" t="s">
        <v>6</v>
      </c>
      <c r="D22" s="3" t="s">
        <v>6</v>
      </c>
    </row>
    <row r="23" spans="2:4" x14ac:dyDescent="0.25">
      <c r="B23" s="2" t="s">
        <v>86</v>
      </c>
      <c r="C23" s="3" t="s">
        <v>6</v>
      </c>
      <c r="D23" s="3" t="s">
        <v>6</v>
      </c>
    </row>
    <row r="24" spans="2:4" x14ac:dyDescent="0.25">
      <c r="B24" s="2">
        <v>10</v>
      </c>
      <c r="C24" s="3" t="s">
        <v>5</v>
      </c>
      <c r="D24" s="3" t="s">
        <v>5</v>
      </c>
    </row>
    <row r="25" spans="2:4" x14ac:dyDescent="0.25">
      <c r="B25" s="4" t="s">
        <v>80</v>
      </c>
      <c r="C25" s="3" t="s">
        <v>16</v>
      </c>
      <c r="D25" s="3" t="s">
        <v>16</v>
      </c>
    </row>
    <row r="26" spans="2:4" x14ac:dyDescent="0.25">
      <c r="B26" s="2">
        <v>32</v>
      </c>
      <c r="C26" s="3" t="s">
        <v>5</v>
      </c>
      <c r="D26" s="3" t="s">
        <v>5</v>
      </c>
    </row>
    <row r="27" spans="2:4" x14ac:dyDescent="0.25">
      <c r="B27" s="5">
        <v>0.02</v>
      </c>
      <c r="C27" s="3" t="s">
        <v>17</v>
      </c>
      <c r="D27" s="3" t="s">
        <v>17</v>
      </c>
    </row>
    <row r="28" spans="2:4" x14ac:dyDescent="0.25">
      <c r="B28" s="2">
        <v>2014</v>
      </c>
      <c r="C28" s="3" t="s">
        <v>6</v>
      </c>
      <c r="D28" s="3" t="s">
        <v>6</v>
      </c>
    </row>
    <row r="29" spans="2:4" x14ac:dyDescent="0.25">
      <c r="B29" s="2">
        <v>2025</v>
      </c>
      <c r="C29" s="3" t="s">
        <v>6</v>
      </c>
      <c r="D29" s="3" t="s">
        <v>6</v>
      </c>
    </row>
    <row r="30" spans="2:4" x14ac:dyDescent="0.25">
      <c r="B30" s="2" t="s">
        <v>87</v>
      </c>
      <c r="C30" s="3" t="s">
        <v>5</v>
      </c>
      <c r="D30" s="3" t="s">
        <v>5</v>
      </c>
    </row>
    <row r="31" spans="2:4" x14ac:dyDescent="0.25">
      <c r="B31" s="7">
        <v>0.02</v>
      </c>
      <c r="C31" s="3" t="s">
        <v>17</v>
      </c>
      <c r="D31" s="3" t="s">
        <v>17</v>
      </c>
    </row>
    <row r="32" spans="2:4" x14ac:dyDescent="0.25">
      <c r="B32" s="2" t="s">
        <v>88</v>
      </c>
      <c r="C32" s="3" t="s">
        <v>9</v>
      </c>
      <c r="D32" s="3" t="s">
        <v>9</v>
      </c>
    </row>
    <row r="33" spans="2:4" x14ac:dyDescent="0.25">
      <c r="B33" s="2" t="s">
        <v>80</v>
      </c>
      <c r="C33" s="3" t="s">
        <v>16</v>
      </c>
      <c r="D33" s="3" t="s">
        <v>16</v>
      </c>
    </row>
    <row r="34" spans="2:4" x14ac:dyDescent="0.25">
      <c r="B34" s="6">
        <v>4.48E-2</v>
      </c>
      <c r="C34" s="3" t="s">
        <v>17</v>
      </c>
      <c r="D34" s="3" t="s">
        <v>17</v>
      </c>
    </row>
    <row r="35" spans="2:4" x14ac:dyDescent="0.25">
      <c r="B35" s="2" t="s">
        <v>89</v>
      </c>
      <c r="C35" s="3" t="s">
        <v>9</v>
      </c>
      <c r="D35" s="3" t="s">
        <v>9</v>
      </c>
    </row>
    <row r="36" spans="2:4" x14ac:dyDescent="0.25">
      <c r="B36" s="5">
        <v>0.04</v>
      </c>
      <c r="C36" s="3" t="s">
        <v>17</v>
      </c>
      <c r="D36" s="3" t="s">
        <v>17</v>
      </c>
    </row>
    <row r="37" spans="2:4" x14ac:dyDescent="0.25">
      <c r="B37" s="2" t="s">
        <v>90</v>
      </c>
      <c r="C37" s="3" t="s">
        <v>9</v>
      </c>
      <c r="D37" s="3" t="s">
        <v>9</v>
      </c>
    </row>
    <row r="38" spans="2:4" x14ac:dyDescent="0.25">
      <c r="B38" s="6">
        <v>3.73E-2</v>
      </c>
      <c r="C38" s="3" t="s">
        <v>17</v>
      </c>
      <c r="D38" s="3" t="s">
        <v>17</v>
      </c>
    </row>
    <row r="39" spans="2:4" x14ac:dyDescent="0.25">
      <c r="B39" s="6">
        <v>3.5000000000000003E-2</v>
      </c>
      <c r="C39" s="3" t="s">
        <v>17</v>
      </c>
      <c r="D39" s="3" t="s">
        <v>17</v>
      </c>
    </row>
    <row r="40" spans="2:4" x14ac:dyDescent="0.25">
      <c r="B40" s="2" t="s">
        <v>80</v>
      </c>
      <c r="C40" s="3" t="s">
        <v>16</v>
      </c>
      <c r="D40" s="3" t="s">
        <v>16</v>
      </c>
    </row>
    <row r="41" spans="2:4" x14ac:dyDescent="0.25">
      <c r="B41" s="2" t="s">
        <v>91</v>
      </c>
      <c r="C41" s="3" t="s">
        <v>9</v>
      </c>
      <c r="D41" s="3" t="s">
        <v>9</v>
      </c>
    </row>
    <row r="42" spans="2:4" x14ac:dyDescent="0.25">
      <c r="B42" s="2" t="s">
        <v>81</v>
      </c>
      <c r="C42" s="3" t="s">
        <v>6</v>
      </c>
      <c r="D42" s="3" t="s">
        <v>6</v>
      </c>
    </row>
    <row r="43" spans="2:4" x14ac:dyDescent="0.25">
      <c r="B43" s="2">
        <v>2035</v>
      </c>
      <c r="C43" s="3" t="s">
        <v>6</v>
      </c>
      <c r="D43" s="3" t="s">
        <v>6</v>
      </c>
    </row>
    <row r="44" spans="2:4" x14ac:dyDescent="0.25">
      <c r="B44" s="5">
        <v>0.05</v>
      </c>
      <c r="C44" s="3" t="s">
        <v>17</v>
      </c>
      <c r="D44" s="3" t="s">
        <v>17</v>
      </c>
    </row>
    <row r="45" spans="2:4" x14ac:dyDescent="0.25">
      <c r="B45" s="2" t="s">
        <v>92</v>
      </c>
      <c r="C45" s="3" t="s">
        <v>9</v>
      </c>
      <c r="D45" s="3" t="s">
        <v>9</v>
      </c>
    </row>
    <row r="46" spans="2:4" x14ac:dyDescent="0.25">
      <c r="B46" s="4" t="s">
        <v>93</v>
      </c>
      <c r="C46" s="3" t="s">
        <v>6</v>
      </c>
      <c r="D46" s="3" t="s">
        <v>6</v>
      </c>
    </row>
    <row r="47" spans="2:4" x14ac:dyDescent="0.25">
      <c r="B47" s="2" t="s">
        <v>80</v>
      </c>
      <c r="C47" s="3" t="s">
        <v>16</v>
      </c>
      <c r="D47" s="3" t="s">
        <v>16</v>
      </c>
    </row>
    <row r="48" spans="2:4" x14ac:dyDescent="0.25">
      <c r="B48" s="2" t="s">
        <v>94</v>
      </c>
      <c r="C48" s="3" t="s">
        <v>18</v>
      </c>
      <c r="D48" s="3" t="s">
        <v>18</v>
      </c>
    </row>
    <row r="49" spans="2:4" x14ac:dyDescent="0.25">
      <c r="B49" s="2" t="s">
        <v>95</v>
      </c>
      <c r="C49" s="3" t="s">
        <v>9</v>
      </c>
      <c r="D49" s="3" t="s">
        <v>16</v>
      </c>
    </row>
    <row r="50" spans="2:4" x14ac:dyDescent="0.25">
      <c r="B50" s="2" t="s">
        <v>96</v>
      </c>
      <c r="C50" s="3" t="s">
        <v>14</v>
      </c>
      <c r="D50" s="3" t="s">
        <v>14</v>
      </c>
    </row>
    <row r="51" spans="2:4" x14ac:dyDescent="0.25">
      <c r="B51" s="2" t="s">
        <v>97</v>
      </c>
      <c r="C51" s="3" t="s">
        <v>16</v>
      </c>
      <c r="D51" s="3" t="s">
        <v>16</v>
      </c>
    </row>
    <row r="52" spans="2:4" x14ac:dyDescent="0.25">
      <c r="B52" s="5">
        <v>0.05</v>
      </c>
      <c r="C52" s="3" t="s">
        <v>17</v>
      </c>
      <c r="D52" s="3" t="s">
        <v>17</v>
      </c>
    </row>
  </sheetData>
  <mergeCells count="9">
    <mergeCell ref="B2:K2"/>
    <mergeCell ref="B3:K3"/>
    <mergeCell ref="I5:I6"/>
    <mergeCell ref="K5:K6"/>
    <mergeCell ref="M2:AH2"/>
    <mergeCell ref="B5:B6"/>
    <mergeCell ref="C5:C6"/>
    <mergeCell ref="D5:D6"/>
    <mergeCell ref="H5:H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0C7C1-DFE7-41A2-A8DB-BB8C3B1D68D2}">
  <dimension ref="B2:AK69"/>
  <sheetViews>
    <sheetView topLeftCell="A4" zoomScaleNormal="100" workbookViewId="0">
      <selection activeCell="O10" sqref="O7:O10"/>
    </sheetView>
  </sheetViews>
  <sheetFormatPr defaultRowHeight="15" x14ac:dyDescent="0.25"/>
  <cols>
    <col min="2" max="2" width="29.42578125" style="1" bestFit="1" customWidth="1"/>
    <col min="3" max="3" width="14.28515625" customWidth="1"/>
    <col min="4" max="4" width="14.7109375" customWidth="1"/>
  </cols>
  <sheetData>
    <row r="2" spans="2:37" x14ac:dyDescent="0.25">
      <c r="B2" s="24" t="s">
        <v>133</v>
      </c>
      <c r="C2" s="24"/>
      <c r="D2" s="24"/>
      <c r="E2" s="24"/>
      <c r="F2" s="24"/>
      <c r="G2" s="24"/>
      <c r="H2" s="24"/>
      <c r="I2" s="24"/>
      <c r="J2" s="24"/>
      <c r="K2" s="24"/>
      <c r="L2" s="24"/>
      <c r="M2" s="24"/>
      <c r="N2" s="24"/>
      <c r="O2" s="24"/>
      <c r="Q2" s="12" t="s">
        <v>153</v>
      </c>
      <c r="R2" s="12"/>
      <c r="S2" s="12"/>
      <c r="T2" s="12"/>
      <c r="U2" s="12"/>
      <c r="V2" s="12"/>
      <c r="W2" s="12"/>
      <c r="X2" s="12"/>
      <c r="Y2" s="12"/>
      <c r="Z2" s="12"/>
      <c r="AA2" s="12"/>
      <c r="AB2" s="12"/>
      <c r="AC2" s="12"/>
      <c r="AD2" s="12"/>
      <c r="AE2" s="12"/>
      <c r="AF2" s="12"/>
      <c r="AG2" s="12"/>
      <c r="AH2" s="12"/>
      <c r="AI2" s="12"/>
      <c r="AJ2" s="12"/>
      <c r="AK2" s="12"/>
    </row>
    <row r="3" spans="2:37" ht="401.25" customHeight="1" x14ac:dyDescent="0.25">
      <c r="B3" s="19" t="s">
        <v>100</v>
      </c>
      <c r="C3" s="19"/>
      <c r="D3" s="19"/>
      <c r="E3" s="19"/>
      <c r="F3" s="19"/>
      <c r="G3" s="19"/>
      <c r="H3" s="19"/>
      <c r="I3" s="19"/>
      <c r="J3" s="19"/>
      <c r="K3" s="19"/>
      <c r="L3" s="19"/>
      <c r="M3" s="19"/>
      <c r="N3" s="19"/>
      <c r="O3" s="19"/>
      <c r="P3" s="8"/>
      <c r="Q3" s="3"/>
      <c r="R3" s="3"/>
      <c r="S3" s="3"/>
      <c r="T3" s="3"/>
      <c r="U3" s="3"/>
      <c r="V3" s="3"/>
      <c r="W3" s="3"/>
      <c r="X3" s="3"/>
      <c r="Y3" s="3"/>
      <c r="Z3" s="3"/>
      <c r="AA3" s="3"/>
      <c r="AB3" s="3"/>
      <c r="AC3" s="3"/>
      <c r="AD3" s="3"/>
      <c r="AE3" s="3"/>
      <c r="AF3" s="3"/>
      <c r="AG3" s="3"/>
      <c r="AH3" s="3"/>
      <c r="AI3" s="3"/>
      <c r="AJ3" s="3"/>
      <c r="AK3" s="3"/>
    </row>
    <row r="5" spans="2:37" ht="15" customHeight="1" x14ac:dyDescent="0.25">
      <c r="B5" s="18" t="s">
        <v>0</v>
      </c>
      <c r="C5" s="18" t="s">
        <v>1</v>
      </c>
      <c r="D5" s="13" t="s">
        <v>2</v>
      </c>
      <c r="L5" s="14" t="s">
        <v>150</v>
      </c>
      <c r="M5" s="20" t="s">
        <v>151</v>
      </c>
      <c r="N5" s="9"/>
      <c r="O5" s="22" t="s">
        <v>152</v>
      </c>
    </row>
    <row r="6" spans="2:37" x14ac:dyDescent="0.25">
      <c r="B6" s="18"/>
      <c r="C6" s="18"/>
      <c r="D6" s="13"/>
      <c r="L6" s="14"/>
      <c r="M6" s="21"/>
      <c r="N6" s="10"/>
      <c r="O6" s="23"/>
    </row>
    <row r="7" spans="2:37" x14ac:dyDescent="0.25">
      <c r="B7" s="2" t="s">
        <v>101</v>
      </c>
      <c r="C7" s="3" t="s">
        <v>18</v>
      </c>
      <c r="D7" s="3" t="s">
        <v>18</v>
      </c>
      <c r="L7" s="3" t="s">
        <v>146</v>
      </c>
      <c r="M7" s="3">
        <v>73</v>
      </c>
      <c r="N7" s="3">
        <v>502</v>
      </c>
      <c r="O7" s="3">
        <f>M7/N7</f>
        <v>0.1454183266932271</v>
      </c>
    </row>
    <row r="8" spans="2:37" x14ac:dyDescent="0.25">
      <c r="B8" s="2" t="s">
        <v>154</v>
      </c>
      <c r="C8" s="3"/>
      <c r="D8" s="3" t="s">
        <v>22</v>
      </c>
      <c r="L8" s="3" t="s">
        <v>147</v>
      </c>
      <c r="M8" s="3">
        <v>42</v>
      </c>
      <c r="N8" s="3">
        <f>COUNTA(D7:D69)</f>
        <v>56</v>
      </c>
      <c r="O8" s="3">
        <f>M8/N8</f>
        <v>0.75</v>
      </c>
    </row>
    <row r="9" spans="2:37" x14ac:dyDescent="0.25">
      <c r="B9" s="5" t="s">
        <v>102</v>
      </c>
      <c r="C9" s="3" t="s">
        <v>9</v>
      </c>
      <c r="D9" s="3"/>
      <c r="L9" s="3" t="s">
        <v>148</v>
      </c>
      <c r="M9" s="3">
        <v>42</v>
      </c>
      <c r="N9" s="3">
        <f>COUNTA(C7:C69)</f>
        <v>59</v>
      </c>
      <c r="O9" s="3">
        <f>M9/N9</f>
        <v>0.71186440677966101</v>
      </c>
    </row>
    <row r="10" spans="2:37" x14ac:dyDescent="0.25">
      <c r="B10" s="5" t="s">
        <v>103</v>
      </c>
      <c r="C10" s="3" t="s">
        <v>9</v>
      </c>
      <c r="D10" s="3"/>
      <c r="L10" s="3" t="s">
        <v>149</v>
      </c>
      <c r="M10" s="3"/>
      <c r="N10" s="3"/>
      <c r="O10" s="3">
        <f>HARMEAN(O8:O9)</f>
        <v>0.73043478260869565</v>
      </c>
    </row>
    <row r="11" spans="2:37" x14ac:dyDescent="0.25">
      <c r="B11" s="2" t="s">
        <v>155</v>
      </c>
      <c r="C11" s="3"/>
      <c r="D11" s="3" t="s">
        <v>6</v>
      </c>
    </row>
    <row r="12" spans="2:37" x14ac:dyDescent="0.25">
      <c r="B12" s="2">
        <v>200</v>
      </c>
      <c r="C12" s="3" t="s">
        <v>5</v>
      </c>
      <c r="D12" s="3" t="s">
        <v>5</v>
      </c>
    </row>
    <row r="13" spans="2:37" x14ac:dyDescent="0.25">
      <c r="B13" s="2" t="s">
        <v>104</v>
      </c>
      <c r="C13" s="3" t="s">
        <v>14</v>
      </c>
      <c r="D13" s="3" t="s">
        <v>16</v>
      </c>
    </row>
    <row r="14" spans="2:37" x14ac:dyDescent="0.25">
      <c r="B14" s="2" t="s">
        <v>105</v>
      </c>
      <c r="C14" s="3" t="s">
        <v>14</v>
      </c>
      <c r="D14" s="3" t="s">
        <v>9</v>
      </c>
    </row>
    <row r="15" spans="2:37" x14ac:dyDescent="0.25">
      <c r="B15" s="2" t="s">
        <v>106</v>
      </c>
      <c r="C15" s="3" t="s">
        <v>14</v>
      </c>
      <c r="D15" s="3" t="s">
        <v>16</v>
      </c>
    </row>
    <row r="16" spans="2:37" x14ac:dyDescent="0.25">
      <c r="B16" s="2" t="s">
        <v>107</v>
      </c>
      <c r="C16" s="3" t="s">
        <v>9</v>
      </c>
      <c r="D16" s="3"/>
    </row>
    <row r="17" spans="2:4" x14ac:dyDescent="0.25">
      <c r="B17" s="2" t="s">
        <v>108</v>
      </c>
      <c r="C17" s="3" t="s">
        <v>9</v>
      </c>
      <c r="D17" s="3" t="s">
        <v>9</v>
      </c>
    </row>
    <row r="18" spans="2:4" x14ac:dyDescent="0.25">
      <c r="B18" s="2" t="s">
        <v>103</v>
      </c>
      <c r="C18" s="3" t="s">
        <v>9</v>
      </c>
      <c r="D18" s="3" t="s">
        <v>9</v>
      </c>
    </row>
    <row r="19" spans="2:4" x14ac:dyDescent="0.25">
      <c r="B19" s="2" t="s">
        <v>103</v>
      </c>
      <c r="C19" s="3" t="s">
        <v>9</v>
      </c>
      <c r="D19" s="3" t="s">
        <v>9</v>
      </c>
    </row>
    <row r="20" spans="2:4" x14ac:dyDescent="0.25">
      <c r="B20" s="2" t="s">
        <v>109</v>
      </c>
      <c r="C20" s="3" t="s">
        <v>6</v>
      </c>
      <c r="D20" s="3" t="s">
        <v>6</v>
      </c>
    </row>
    <row r="21" spans="2:4" x14ac:dyDescent="0.25">
      <c r="B21" s="2" t="s">
        <v>110</v>
      </c>
      <c r="C21" s="3" t="s">
        <v>6</v>
      </c>
      <c r="D21" s="3" t="s">
        <v>6</v>
      </c>
    </row>
    <row r="22" spans="2:4" x14ac:dyDescent="0.25">
      <c r="B22" s="2">
        <v>1929</v>
      </c>
      <c r="C22" s="3" t="s">
        <v>6</v>
      </c>
      <c r="D22" s="3" t="s">
        <v>6</v>
      </c>
    </row>
    <row r="23" spans="2:4" x14ac:dyDescent="0.25">
      <c r="B23" s="2" t="s">
        <v>111</v>
      </c>
      <c r="C23" s="3" t="s">
        <v>9</v>
      </c>
      <c r="D23" s="3" t="s">
        <v>9</v>
      </c>
    </row>
    <row r="24" spans="2:4" x14ac:dyDescent="0.25">
      <c r="B24" s="2" t="s">
        <v>112</v>
      </c>
      <c r="C24" s="3" t="s">
        <v>16</v>
      </c>
      <c r="D24" s="3" t="s">
        <v>16</v>
      </c>
    </row>
    <row r="25" spans="2:4" x14ac:dyDescent="0.25">
      <c r="B25" s="2" t="s">
        <v>113</v>
      </c>
      <c r="C25" s="3" t="s">
        <v>6</v>
      </c>
      <c r="D25" s="3" t="s">
        <v>6</v>
      </c>
    </row>
    <row r="26" spans="2:4" x14ac:dyDescent="0.25">
      <c r="B26" s="4" t="s">
        <v>111</v>
      </c>
      <c r="C26" s="3" t="s">
        <v>9</v>
      </c>
      <c r="D26" s="3" t="s">
        <v>9</v>
      </c>
    </row>
    <row r="27" spans="2:4" x14ac:dyDescent="0.25">
      <c r="B27" s="2">
        <v>1884</v>
      </c>
      <c r="C27" s="3" t="s">
        <v>6</v>
      </c>
      <c r="D27" s="3" t="s">
        <v>6</v>
      </c>
    </row>
    <row r="28" spans="2:4" x14ac:dyDescent="0.25">
      <c r="B28" s="2">
        <v>2018</v>
      </c>
      <c r="C28" s="3" t="s">
        <v>6</v>
      </c>
      <c r="D28" s="3" t="s">
        <v>6</v>
      </c>
    </row>
    <row r="29" spans="2:4" x14ac:dyDescent="0.25">
      <c r="B29" s="2" t="s">
        <v>114</v>
      </c>
      <c r="C29" s="3" t="s">
        <v>6</v>
      </c>
      <c r="D29" s="3" t="s">
        <v>6</v>
      </c>
    </row>
    <row r="30" spans="2:4" x14ac:dyDescent="0.25">
      <c r="B30" s="2" t="s">
        <v>116</v>
      </c>
      <c r="C30" s="3" t="s">
        <v>18</v>
      </c>
      <c r="D30" s="3" t="s">
        <v>18</v>
      </c>
    </row>
    <row r="31" spans="2:4" x14ac:dyDescent="0.25">
      <c r="B31" s="2" t="s">
        <v>115</v>
      </c>
      <c r="C31" s="3" t="s">
        <v>16</v>
      </c>
      <c r="D31" s="3" t="s">
        <v>16</v>
      </c>
    </row>
    <row r="32" spans="2:4" x14ac:dyDescent="0.25">
      <c r="B32" s="2" t="s">
        <v>116</v>
      </c>
      <c r="C32" s="3" t="s">
        <v>18</v>
      </c>
      <c r="D32" s="3" t="s">
        <v>16</v>
      </c>
    </row>
    <row r="33" spans="2:4" x14ac:dyDescent="0.25">
      <c r="B33" s="2" t="s">
        <v>61</v>
      </c>
      <c r="C33" s="3" t="s">
        <v>5</v>
      </c>
      <c r="D33" s="3" t="s">
        <v>5</v>
      </c>
    </row>
    <row r="34" spans="2:4" x14ac:dyDescent="0.25">
      <c r="B34" s="6" t="s">
        <v>117</v>
      </c>
      <c r="C34" s="3" t="s">
        <v>12</v>
      </c>
      <c r="D34" s="3"/>
    </row>
    <row r="35" spans="2:4" x14ac:dyDescent="0.25">
      <c r="B35" s="2" t="s">
        <v>118</v>
      </c>
      <c r="C35" s="3" t="s">
        <v>12</v>
      </c>
      <c r="D35" s="3" t="s">
        <v>16</v>
      </c>
    </row>
    <row r="36" spans="2:4" x14ac:dyDescent="0.25">
      <c r="B36" s="2" t="s">
        <v>103</v>
      </c>
      <c r="C36" s="3" t="s">
        <v>9</v>
      </c>
      <c r="D36" s="3" t="s">
        <v>9</v>
      </c>
    </row>
    <row r="37" spans="2:4" x14ac:dyDescent="0.25">
      <c r="B37" s="2" t="s">
        <v>156</v>
      </c>
      <c r="C37" s="3" t="s">
        <v>6</v>
      </c>
      <c r="D37" s="3" t="s">
        <v>6</v>
      </c>
    </row>
    <row r="38" spans="2:4" x14ac:dyDescent="0.25">
      <c r="B38" s="6" t="s">
        <v>157</v>
      </c>
      <c r="C38" s="3" t="s">
        <v>6</v>
      </c>
      <c r="D38" s="3" t="s">
        <v>6</v>
      </c>
    </row>
    <row r="39" spans="2:4" x14ac:dyDescent="0.25">
      <c r="B39" s="2" t="s">
        <v>120</v>
      </c>
      <c r="C39" s="3" t="s">
        <v>6</v>
      </c>
      <c r="D39" s="3" t="s">
        <v>6</v>
      </c>
    </row>
    <row r="40" spans="2:4" x14ac:dyDescent="0.25">
      <c r="B40" s="5" t="s">
        <v>116</v>
      </c>
      <c r="C40" s="3" t="s">
        <v>18</v>
      </c>
      <c r="D40" s="3" t="s">
        <v>16</v>
      </c>
    </row>
    <row r="41" spans="2:4" x14ac:dyDescent="0.25">
      <c r="B41" s="2" t="s">
        <v>121</v>
      </c>
      <c r="C41" s="3" t="s">
        <v>6</v>
      </c>
      <c r="D41" s="3"/>
    </row>
    <row r="42" spans="2:4" x14ac:dyDescent="0.25">
      <c r="B42" s="6" t="s">
        <v>116</v>
      </c>
      <c r="C42" s="3" t="s">
        <v>18</v>
      </c>
      <c r="D42" s="3" t="s">
        <v>16</v>
      </c>
    </row>
    <row r="43" spans="2:4" x14ac:dyDescent="0.25">
      <c r="B43" s="6" t="s">
        <v>158</v>
      </c>
      <c r="C43" s="3"/>
      <c r="D43" s="3" t="s">
        <v>16</v>
      </c>
    </row>
    <row r="44" spans="2:4" x14ac:dyDescent="0.25">
      <c r="B44" s="6" t="s">
        <v>116</v>
      </c>
      <c r="C44" s="3" t="s">
        <v>18</v>
      </c>
      <c r="D44" s="3" t="s">
        <v>16</v>
      </c>
    </row>
    <row r="45" spans="2:4" x14ac:dyDescent="0.25">
      <c r="B45" s="6" t="s">
        <v>122</v>
      </c>
      <c r="C45" s="3" t="s">
        <v>14</v>
      </c>
      <c r="D45" s="3" t="s">
        <v>14</v>
      </c>
    </row>
    <row r="46" spans="2:4" x14ac:dyDescent="0.25">
      <c r="B46" s="2" t="s">
        <v>122</v>
      </c>
      <c r="C46" s="3" t="s">
        <v>14</v>
      </c>
      <c r="D46" s="3" t="s">
        <v>14</v>
      </c>
    </row>
    <row r="47" spans="2:4" x14ac:dyDescent="0.25">
      <c r="B47" s="2" t="s">
        <v>123</v>
      </c>
      <c r="C47" s="3" t="s">
        <v>13</v>
      </c>
      <c r="D47" s="3" t="s">
        <v>13</v>
      </c>
    </row>
    <row r="48" spans="2:4" x14ac:dyDescent="0.25">
      <c r="B48" s="2" t="s">
        <v>124</v>
      </c>
      <c r="C48" s="3" t="s">
        <v>13</v>
      </c>
      <c r="D48" s="3" t="s">
        <v>13</v>
      </c>
    </row>
    <row r="49" spans="2:4" x14ac:dyDescent="0.25">
      <c r="B49" s="2" t="s">
        <v>86</v>
      </c>
      <c r="C49" s="3" t="s">
        <v>6</v>
      </c>
      <c r="D49" s="3" t="s">
        <v>6</v>
      </c>
    </row>
    <row r="50" spans="2:4" x14ac:dyDescent="0.25">
      <c r="B50" s="5" t="s">
        <v>125</v>
      </c>
      <c r="C50" s="3" t="s">
        <v>16</v>
      </c>
      <c r="D50" s="3"/>
    </row>
    <row r="51" spans="2:4" x14ac:dyDescent="0.25">
      <c r="B51" s="2" t="s">
        <v>116</v>
      </c>
      <c r="C51" s="3" t="s">
        <v>18</v>
      </c>
      <c r="D51" s="3" t="s">
        <v>16</v>
      </c>
    </row>
    <row r="52" spans="2:4" x14ac:dyDescent="0.25">
      <c r="B52" s="4" t="s">
        <v>126</v>
      </c>
      <c r="C52" s="3" t="s">
        <v>13</v>
      </c>
      <c r="D52" s="3" t="s">
        <v>13</v>
      </c>
    </row>
    <row r="53" spans="2:4" x14ac:dyDescent="0.25">
      <c r="B53" s="2" t="s">
        <v>127</v>
      </c>
      <c r="C53" s="3" t="s">
        <v>13</v>
      </c>
      <c r="D53" s="3" t="s">
        <v>13</v>
      </c>
    </row>
    <row r="54" spans="2:4" x14ac:dyDescent="0.25">
      <c r="B54" s="2" t="s">
        <v>128</v>
      </c>
      <c r="C54" s="3" t="s">
        <v>6</v>
      </c>
      <c r="D54" s="3"/>
    </row>
    <row r="55" spans="2:4" x14ac:dyDescent="0.25">
      <c r="B55" s="2" t="s">
        <v>129</v>
      </c>
      <c r="C55" s="3" t="s">
        <v>6</v>
      </c>
      <c r="D55" s="3" t="s">
        <v>6</v>
      </c>
    </row>
    <row r="56" spans="2:4" x14ac:dyDescent="0.25">
      <c r="B56" s="2" t="s">
        <v>159</v>
      </c>
      <c r="C56" s="3" t="s">
        <v>6</v>
      </c>
      <c r="D56" s="3" t="s">
        <v>6</v>
      </c>
    </row>
    <row r="57" spans="2:4" x14ac:dyDescent="0.25">
      <c r="B57" s="2" t="s">
        <v>130</v>
      </c>
      <c r="C57" s="3" t="s">
        <v>9</v>
      </c>
      <c r="D57" s="3" t="s">
        <v>9</v>
      </c>
    </row>
    <row r="58" spans="2:4" x14ac:dyDescent="0.25">
      <c r="B58" s="2" t="s">
        <v>119</v>
      </c>
      <c r="C58" s="3" t="s">
        <v>6</v>
      </c>
      <c r="D58" s="3" t="s">
        <v>6</v>
      </c>
    </row>
    <row r="59" spans="2:4" x14ac:dyDescent="0.25">
      <c r="B59" s="5" t="s">
        <v>160</v>
      </c>
      <c r="C59" s="3" t="s">
        <v>6</v>
      </c>
      <c r="D59" s="3" t="s">
        <v>6</v>
      </c>
    </row>
    <row r="60" spans="2:4" x14ac:dyDescent="0.25">
      <c r="B60" s="2" t="s">
        <v>111</v>
      </c>
      <c r="C60" s="3" t="s">
        <v>9</v>
      </c>
      <c r="D60" s="3" t="s">
        <v>9</v>
      </c>
    </row>
    <row r="61" spans="2:4" x14ac:dyDescent="0.25">
      <c r="B61" s="7">
        <v>4.9000000000000002E-2</v>
      </c>
      <c r="C61" s="3" t="s">
        <v>17</v>
      </c>
      <c r="D61" s="3" t="s">
        <v>17</v>
      </c>
    </row>
    <row r="62" spans="2:4" x14ac:dyDescent="0.25">
      <c r="B62" s="2" t="s">
        <v>131</v>
      </c>
      <c r="C62" s="3" t="s">
        <v>6</v>
      </c>
      <c r="D62" s="3" t="s">
        <v>6</v>
      </c>
    </row>
    <row r="63" spans="2:4" x14ac:dyDescent="0.25">
      <c r="B63" s="2" t="s">
        <v>161</v>
      </c>
      <c r="C63" s="3"/>
      <c r="D63" s="3" t="s">
        <v>16</v>
      </c>
    </row>
    <row r="64" spans="2:4" x14ac:dyDescent="0.25">
      <c r="B64" s="2" t="s">
        <v>116</v>
      </c>
      <c r="C64" s="3" t="s">
        <v>18</v>
      </c>
      <c r="D64" s="3" t="s">
        <v>16</v>
      </c>
    </row>
    <row r="65" spans="2:4" x14ac:dyDescent="0.25">
      <c r="B65" s="2" t="s">
        <v>132</v>
      </c>
      <c r="C65" s="3" t="s">
        <v>16</v>
      </c>
      <c r="D65" s="3" t="s">
        <v>16</v>
      </c>
    </row>
    <row r="66" spans="2:4" x14ac:dyDescent="0.25">
      <c r="B66" s="2" t="s">
        <v>162</v>
      </c>
      <c r="C66" s="3" t="s">
        <v>16</v>
      </c>
      <c r="D66" s="3" t="s">
        <v>16</v>
      </c>
    </row>
    <row r="67" spans="2:4" x14ac:dyDescent="0.25">
      <c r="B67" s="2" t="s">
        <v>111</v>
      </c>
      <c r="C67" s="3" t="s">
        <v>9</v>
      </c>
      <c r="D67" s="3" t="s">
        <v>9</v>
      </c>
    </row>
    <row r="68" spans="2:4" x14ac:dyDescent="0.25">
      <c r="B68" s="2" t="s">
        <v>163</v>
      </c>
      <c r="C68" s="3" t="s">
        <v>6</v>
      </c>
      <c r="D68" s="3" t="s">
        <v>6</v>
      </c>
    </row>
    <row r="69" spans="2:4" x14ac:dyDescent="0.25">
      <c r="B69" s="2" t="s">
        <v>116</v>
      </c>
      <c r="C69" s="3" t="s">
        <v>18</v>
      </c>
      <c r="D69" s="3" t="s">
        <v>18</v>
      </c>
    </row>
  </sheetData>
  <mergeCells count="9">
    <mergeCell ref="M5:M6"/>
    <mergeCell ref="O5:O6"/>
    <mergeCell ref="B3:O3"/>
    <mergeCell ref="Q2:AK2"/>
    <mergeCell ref="B2:O2"/>
    <mergeCell ref="B5:B6"/>
    <mergeCell ref="C5:C6"/>
    <mergeCell ref="D5:D6"/>
    <mergeCell ref="L5:L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7397B-8C4C-44CD-B5EF-6C4F9FA61C56}">
  <dimension ref="B2:S18"/>
  <sheetViews>
    <sheetView topLeftCell="F1" workbookViewId="0">
      <selection activeCell="W34" sqref="W34"/>
    </sheetView>
  </sheetViews>
  <sheetFormatPr defaultRowHeight="15" x14ac:dyDescent="0.25"/>
  <sheetData>
    <row r="2" spans="2:19" x14ac:dyDescent="0.25">
      <c r="B2" s="3"/>
      <c r="C2" s="3" t="s">
        <v>164</v>
      </c>
      <c r="D2" s="3" t="s">
        <v>165</v>
      </c>
      <c r="E2" s="3" t="s">
        <v>166</v>
      </c>
      <c r="P2" s="3"/>
      <c r="Q2" s="3" t="s">
        <v>164</v>
      </c>
      <c r="R2" s="3" t="s">
        <v>165</v>
      </c>
      <c r="S2" s="3" t="s">
        <v>166</v>
      </c>
    </row>
    <row r="3" spans="2:19" x14ac:dyDescent="0.25">
      <c r="B3" s="3" t="s">
        <v>146</v>
      </c>
      <c r="C3" s="3">
        <v>0.26822157434402333</v>
      </c>
      <c r="D3" s="3">
        <v>0.16333333333333333</v>
      </c>
      <c r="E3" s="3">
        <v>0.1454183266932271</v>
      </c>
      <c r="P3" s="3" t="s">
        <v>148</v>
      </c>
      <c r="Q3" s="3">
        <v>0.89393939393939392</v>
      </c>
      <c r="R3" s="3">
        <v>0.97777777777777775</v>
      </c>
      <c r="S3" s="3">
        <v>0.71186440677966101</v>
      </c>
    </row>
    <row r="17" spans="2:19" x14ac:dyDescent="0.25">
      <c r="B17" s="3"/>
      <c r="C17" s="3" t="s">
        <v>164</v>
      </c>
      <c r="D17" s="3" t="s">
        <v>165</v>
      </c>
      <c r="E17" s="3" t="s">
        <v>166</v>
      </c>
      <c r="P17" s="3"/>
      <c r="Q17" s="3" t="s">
        <v>164</v>
      </c>
      <c r="R17" s="3" t="s">
        <v>165</v>
      </c>
      <c r="S17" s="3" t="s">
        <v>166</v>
      </c>
    </row>
    <row r="18" spans="2:19" x14ac:dyDescent="0.25">
      <c r="B18" s="3" t="s">
        <v>147</v>
      </c>
      <c r="C18" s="3">
        <v>0.86764705882352944</v>
      </c>
      <c r="D18" s="3">
        <v>0.95652173913043481</v>
      </c>
      <c r="E18" s="3">
        <v>0.75</v>
      </c>
      <c r="P18" s="3" t="s">
        <v>149</v>
      </c>
      <c r="Q18" s="3">
        <v>0.88059701492537312</v>
      </c>
      <c r="R18" s="3">
        <v>0.96703296703296693</v>
      </c>
      <c r="S18" s="3">
        <v>0.73043478260869565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FB19B-2308-4ABB-B50C-2E19854C02DA}">
  <dimension ref="B2:C20"/>
  <sheetViews>
    <sheetView tabSelected="1" topLeftCell="A4" workbookViewId="0">
      <selection activeCell="G18" sqref="G18"/>
    </sheetView>
  </sheetViews>
  <sheetFormatPr defaultRowHeight="15" x14ac:dyDescent="0.25"/>
  <cols>
    <col min="2" max="2" width="14.5703125" bestFit="1" customWidth="1"/>
    <col min="3" max="3" width="49.28515625" bestFit="1" customWidth="1"/>
  </cols>
  <sheetData>
    <row r="2" spans="2:3" x14ac:dyDescent="0.25">
      <c r="B2" s="3" t="s">
        <v>4</v>
      </c>
      <c r="C2" s="3" t="s">
        <v>23</v>
      </c>
    </row>
    <row r="3" spans="2:3" x14ac:dyDescent="0.25">
      <c r="B3" s="3" t="s">
        <v>5</v>
      </c>
      <c r="C3" s="3" t="s">
        <v>24</v>
      </c>
    </row>
    <row r="4" spans="2:3" x14ac:dyDescent="0.25">
      <c r="B4" s="3" t="s">
        <v>6</v>
      </c>
      <c r="C4" s="3" t="s">
        <v>25</v>
      </c>
    </row>
    <row r="5" spans="2:3" x14ac:dyDescent="0.25">
      <c r="B5" s="3" t="s">
        <v>7</v>
      </c>
      <c r="C5" s="3" t="s">
        <v>26</v>
      </c>
    </row>
    <row r="6" spans="2:3" x14ac:dyDescent="0.25">
      <c r="B6" s="3" t="s">
        <v>8</v>
      </c>
      <c r="C6" s="3" t="s">
        <v>27</v>
      </c>
    </row>
    <row r="7" spans="2:3" x14ac:dyDescent="0.25">
      <c r="B7" s="3" t="s">
        <v>9</v>
      </c>
      <c r="C7" s="3" t="s">
        <v>28</v>
      </c>
    </row>
    <row r="8" spans="2:3" x14ac:dyDescent="0.25">
      <c r="B8" s="3" t="s">
        <v>10</v>
      </c>
      <c r="C8" s="3" t="s">
        <v>29</v>
      </c>
    </row>
    <row r="9" spans="2:3" x14ac:dyDescent="0.25">
      <c r="B9" s="3" t="s">
        <v>11</v>
      </c>
      <c r="C9" s="3" t="s">
        <v>30</v>
      </c>
    </row>
    <row r="10" spans="2:3" x14ac:dyDescent="0.25">
      <c r="B10" s="3" t="s">
        <v>12</v>
      </c>
      <c r="C10" s="3" t="s">
        <v>31</v>
      </c>
    </row>
    <row r="11" spans="2:3" x14ac:dyDescent="0.25">
      <c r="B11" s="3" t="s">
        <v>13</v>
      </c>
      <c r="C11" s="3" t="s">
        <v>32</v>
      </c>
    </row>
    <row r="12" spans="2:3" x14ac:dyDescent="0.25">
      <c r="B12" s="3" t="s">
        <v>14</v>
      </c>
      <c r="C12" s="3" t="s">
        <v>33</v>
      </c>
    </row>
    <row r="13" spans="2:3" x14ac:dyDescent="0.25">
      <c r="B13" s="3" t="s">
        <v>15</v>
      </c>
      <c r="C13" s="3" t="s">
        <v>34</v>
      </c>
    </row>
    <row r="14" spans="2:3" x14ac:dyDescent="0.25">
      <c r="B14" s="3" t="s">
        <v>16</v>
      </c>
      <c r="C14" s="3" t="s">
        <v>35</v>
      </c>
    </row>
    <row r="15" spans="2:3" x14ac:dyDescent="0.25">
      <c r="B15" s="3" t="s">
        <v>17</v>
      </c>
      <c r="C15" s="3" t="s">
        <v>36</v>
      </c>
    </row>
    <row r="16" spans="2:3" x14ac:dyDescent="0.25">
      <c r="B16" s="3" t="s">
        <v>18</v>
      </c>
      <c r="C16" s="3" t="s">
        <v>37</v>
      </c>
    </row>
    <row r="17" spans="2:3" x14ac:dyDescent="0.25">
      <c r="B17" s="3" t="s">
        <v>19</v>
      </c>
      <c r="C17" s="3" t="s">
        <v>38</v>
      </c>
    </row>
    <row r="18" spans="2:3" x14ac:dyDescent="0.25">
      <c r="B18" s="3" t="s">
        <v>20</v>
      </c>
      <c r="C18" s="3" t="s">
        <v>39</v>
      </c>
    </row>
    <row r="19" spans="2:3" x14ac:dyDescent="0.25">
      <c r="B19" s="3" t="s">
        <v>21</v>
      </c>
      <c r="C19" s="3" t="s">
        <v>40</v>
      </c>
    </row>
    <row r="20" spans="2:3" x14ac:dyDescent="0.25">
      <c r="B20" s="3" t="s">
        <v>22</v>
      </c>
      <c r="C20" s="3"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Text 1</vt:lpstr>
      <vt:lpstr>Text 2</vt:lpstr>
      <vt:lpstr>Text 3</vt:lpstr>
      <vt:lpstr>Performance Metrics</vt:lpstr>
      <vt:lpstr>Entity Labels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Aaron</dc:creator>
  <cp:lastModifiedBy>Charles Aaron</cp:lastModifiedBy>
  <dcterms:created xsi:type="dcterms:W3CDTF">2025-08-28T08:32:01Z</dcterms:created>
  <dcterms:modified xsi:type="dcterms:W3CDTF">2025-08-28T19:05:02Z</dcterms:modified>
</cp:coreProperties>
</file>